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4"/>
  </bookViews>
  <sheets>
    <sheet name="IS" sheetId="1" r:id="rId1"/>
    <sheet name="BS" sheetId="2" r:id="rId2"/>
    <sheet name="CF" sheetId="3" r:id="rId3"/>
    <sheet name="ES" sheetId="4" r:id="rId4"/>
    <sheet name="Notes" sheetId="5" r:id="rId5"/>
  </sheets>
  <definedNames>
    <definedName name="_xlnm.Print_Area" localSheetId="1">'BS'!$A$1:$J$63</definedName>
    <definedName name="_xlnm.Print_Titles" localSheetId="4">'Notes'!$1:$5</definedName>
  </definedNames>
  <calcPr fullCalcOnLoad="1"/>
</workbook>
</file>

<file path=xl/sharedStrings.xml><?xml version="1.0" encoding="utf-8"?>
<sst xmlns="http://schemas.openxmlformats.org/spreadsheetml/2006/main" count="282" uniqueCount="209">
  <si>
    <t>COASTAL CONTRACTS BHD (Company No. 516749-A)</t>
  </si>
  <si>
    <t>CONDENSED CONSOLIDATED INCOME STATEMENTS</t>
  </si>
  <si>
    <t>Current Year</t>
  </si>
  <si>
    <t>Quarter</t>
  </si>
  <si>
    <t>Preceding Year</t>
  </si>
  <si>
    <t>Corresponding</t>
  </si>
  <si>
    <t>To Date</t>
  </si>
  <si>
    <t>Revenue</t>
  </si>
  <si>
    <t>Profit from Operations</t>
  </si>
  <si>
    <t>Minority Interest</t>
  </si>
  <si>
    <t>Net profit for the period</t>
  </si>
  <si>
    <t>Earnings per share:</t>
  </si>
  <si>
    <t>- basic (sen)</t>
  </si>
  <si>
    <t>- diluted (sen)</t>
  </si>
  <si>
    <t>Taxation</t>
  </si>
  <si>
    <t>(The figures have not been audited)</t>
  </si>
  <si>
    <t>CONDENSED CONSOLIDATED BALANCE SHEET</t>
  </si>
  <si>
    <t>Unaudited</t>
  </si>
  <si>
    <t>NON CURRENT ASSETS</t>
  </si>
  <si>
    <t>CURRENT ASSETS</t>
  </si>
  <si>
    <t>Inventories</t>
  </si>
  <si>
    <t>CURRENT LIABILITIES</t>
  </si>
  <si>
    <t>NET CURRENT ASSETS</t>
  </si>
  <si>
    <t>NON CURRENT LIABILITIES</t>
  </si>
  <si>
    <t>Share Capital</t>
  </si>
  <si>
    <t>Non distributable</t>
  </si>
  <si>
    <t>Distributable</t>
  </si>
  <si>
    <t>Retained</t>
  </si>
  <si>
    <t>profits</t>
  </si>
  <si>
    <t>Total</t>
  </si>
  <si>
    <t>shareholders'</t>
  </si>
  <si>
    <t>equity</t>
  </si>
  <si>
    <t>RM'000</t>
  </si>
  <si>
    <t>Admininstrative expenses</t>
  </si>
  <si>
    <t>Goodwill on Consolidation</t>
  </si>
  <si>
    <t>Trade Payables</t>
  </si>
  <si>
    <t>Other Payables</t>
  </si>
  <si>
    <t>Basis of Preparation</t>
  </si>
  <si>
    <t>Qualification of Auditors' Report on Preceding Annual Financial Statements</t>
  </si>
  <si>
    <t>Seasonal or Cyclical Factors</t>
  </si>
  <si>
    <t>Unusual Items Affecting the Financial Statement</t>
  </si>
  <si>
    <t>Change in Accounting Estimate</t>
  </si>
  <si>
    <t>Debt and Equity Securities</t>
  </si>
  <si>
    <t>Dividends Paid</t>
  </si>
  <si>
    <t>Segmental Reporting</t>
  </si>
  <si>
    <t>Subsequent Event</t>
  </si>
  <si>
    <t>Changes in the Composition of the Group</t>
  </si>
  <si>
    <t>Taxation comprises:</t>
  </si>
  <si>
    <t>Estimated tax payable</t>
  </si>
  <si>
    <t>Deferred taxation</t>
  </si>
  <si>
    <t xml:space="preserve">Review of Performance </t>
  </si>
  <si>
    <t>Status of Corporate Proposals</t>
  </si>
  <si>
    <t>Off Balance Sheet Financial Instruments</t>
  </si>
  <si>
    <t>Material Litigation</t>
  </si>
  <si>
    <t>Quarter ended</t>
  </si>
  <si>
    <t>Year to date ended</t>
  </si>
  <si>
    <t>Basic earnings per share</t>
  </si>
  <si>
    <t>Net Profit for the period (RM'000)</t>
  </si>
  <si>
    <t>Hire Purchase Creditors</t>
  </si>
  <si>
    <t>Provision for Taxation</t>
  </si>
  <si>
    <t>Share Premium</t>
  </si>
  <si>
    <t xml:space="preserve">Share </t>
  </si>
  <si>
    <t>Premium</t>
  </si>
  <si>
    <t>Net Profit before taxation</t>
  </si>
  <si>
    <t>Net Profit after taxation</t>
  </si>
  <si>
    <t>Notes</t>
  </si>
  <si>
    <t>Segment Revenue</t>
  </si>
  <si>
    <t>Segment Results</t>
  </si>
  <si>
    <t>Carrying Amount of Revalued Assets</t>
  </si>
  <si>
    <t>Capital Commitments</t>
  </si>
  <si>
    <t>Secured</t>
  </si>
  <si>
    <t xml:space="preserve">  Short term</t>
  </si>
  <si>
    <t xml:space="preserve">  Long term</t>
  </si>
  <si>
    <t>Dividend Payable</t>
  </si>
  <si>
    <t>Authorisation for Issue</t>
  </si>
  <si>
    <t>Explanatory Notes</t>
  </si>
  <si>
    <t>As at</t>
  </si>
  <si>
    <t>Eliminations</t>
  </si>
  <si>
    <t>Basic earnings per share (sen)-</t>
  </si>
  <si>
    <t>Material Change in Profit Before Taxation</t>
  </si>
  <si>
    <t>Foreign tax</t>
  </si>
  <si>
    <t>* Cash and cash equivalents at end of financial period comprise the following:</t>
  </si>
  <si>
    <t>Amount Due to Bankers</t>
  </si>
  <si>
    <t>Property, Plant and Equipment</t>
  </si>
  <si>
    <t>Amount due to Bankers</t>
  </si>
  <si>
    <t>Deferred Taxation</t>
  </si>
  <si>
    <t>Financed by:</t>
  </si>
  <si>
    <t>SHAREHOLDERS' EQUITY</t>
  </si>
  <si>
    <t>Construction of one additional shielded factory</t>
  </si>
  <si>
    <t>Purchase of machinery, heavy vehicles and other shipyard facilities</t>
  </si>
  <si>
    <t>Working capital for manufacturing and chartering of vessels</t>
  </si>
  <si>
    <t>Estimated listing expenses</t>
  </si>
  <si>
    <t>Note</t>
  </si>
  <si>
    <t>Gross Profit</t>
  </si>
  <si>
    <t>Cost of Sales and Services</t>
  </si>
  <si>
    <t>NET INCREASE IN CASH AND CASH EQUIVALENTS</t>
  </si>
  <si>
    <t>Capital</t>
  </si>
  <si>
    <t>Cash and Bank balances</t>
  </si>
  <si>
    <t>Trade Receivables</t>
  </si>
  <si>
    <t>Other Receivables</t>
  </si>
  <si>
    <t>Currency Translation Reserve</t>
  </si>
  <si>
    <t>CASH AND CASH EQUIVALENTS AT BEGINNING OF FINANCIAL PERIOD</t>
  </si>
  <si>
    <t>CASH AND CASH EQUIVALENTS AT THE END OF FINANCIAL PERIOD*</t>
  </si>
  <si>
    <t>CONDENSED CONSOLIDATED CASH FLOW STATEMENTS</t>
  </si>
  <si>
    <t>Currency</t>
  </si>
  <si>
    <t>Reserve</t>
  </si>
  <si>
    <t xml:space="preserve">Translation </t>
  </si>
  <si>
    <t>Profit for the period</t>
  </si>
  <si>
    <t xml:space="preserve"> -Exchange differences on translation</t>
  </si>
  <si>
    <t>Retained Profits</t>
  </si>
  <si>
    <t>Finance costs</t>
  </si>
  <si>
    <t>Group Borrowings and Debt Securities</t>
  </si>
  <si>
    <t>Sale of Unquoted Investment and/or Properties</t>
  </si>
  <si>
    <t>Purchase or Disposal of Quoted Securities</t>
  </si>
  <si>
    <t>Tax Refundable</t>
  </si>
  <si>
    <t>CONDENSED CONSOLIDATED STATEMENT OF CHANGES IN EQUITY</t>
  </si>
  <si>
    <t>/(loss)</t>
  </si>
  <si>
    <t>-</t>
  </si>
  <si>
    <t>There was no change in the composition of the Group for the financial period under review.</t>
  </si>
  <si>
    <t>There is no off balance sheet financial instruments at the date of this quarterly report.</t>
  </si>
  <si>
    <t>As at the end of the quarter, there was only one class of shares in issue and they rank pari passu with each other.</t>
  </si>
  <si>
    <t xml:space="preserve">Vessel Chartering </t>
  </si>
  <si>
    <t>Contingent Liabilities and Contingent Assets</t>
  </si>
  <si>
    <t>Earnings Per Share</t>
  </si>
  <si>
    <t>Diluted earnings per share (sen)</t>
  </si>
  <si>
    <t>Shipbuilding and Ship repairs</t>
  </si>
  <si>
    <t>As approved</t>
  </si>
  <si>
    <t xml:space="preserve">Utilised </t>
  </si>
  <si>
    <t>Balance</t>
  </si>
  <si>
    <t>TOTAL</t>
  </si>
  <si>
    <t>There was no material event subsequent to the end of the current quarter.</t>
  </si>
  <si>
    <t>Weighted average number of ordinary shares in issue ('000)</t>
  </si>
  <si>
    <t>By the order of the Board</t>
  </si>
  <si>
    <t>Net gain not recognised in the income statement</t>
  </si>
  <si>
    <t>The Group's borrowings as at the end of the quarter were as follows:</t>
  </si>
  <si>
    <t>Basic earnings per share of the Group is calculated by dividing the net profit after tax and minority interest for the financial period under review by the weighted average number of ordinary shares in issue for the period.</t>
  </si>
  <si>
    <t>There were no changes in contingent liabilities or contingent assets since the last annual balance sheet to the date of this report.</t>
  </si>
  <si>
    <t>Approved but not contracted for</t>
  </si>
  <si>
    <t>There was no material capital commitment since the last annual balance sheet to the date of this report except for the following:</t>
  </si>
  <si>
    <t>Individual Quarter</t>
  </si>
  <si>
    <t>Cummulative Quarter</t>
  </si>
  <si>
    <t>Period</t>
  </si>
  <si>
    <t>Fixed Deposit</t>
  </si>
  <si>
    <t>Net Tangible Asset per share (RM)</t>
  </si>
  <si>
    <t xml:space="preserve">    of the financial statements of foreign entity</t>
  </si>
  <si>
    <t>All the above borrowings are denominated in Ringgit Malaysia.</t>
  </si>
  <si>
    <t>31.12.2003</t>
  </si>
  <si>
    <t>NET ASSETS</t>
  </si>
  <si>
    <t>Bank Overdraft</t>
  </si>
  <si>
    <t xml:space="preserve">Preceding Year </t>
  </si>
  <si>
    <t>Other Operating Income</t>
  </si>
  <si>
    <t>Net cash generated from financing activities</t>
  </si>
  <si>
    <t xml:space="preserve">Explanatory notes for variance of forecast and profit guarantee </t>
  </si>
  <si>
    <t xml:space="preserve">There was no sale of unquoted investment and properties of the Group during the current quarter or the current financial year. </t>
  </si>
  <si>
    <t>There was no purchase or sale of quoted securities during the current quarter or current financial year. In addition, the Group did not own any quoted security as at the end of the reporting period.</t>
  </si>
  <si>
    <t>Utilisation of IPO Proceeds</t>
  </si>
  <si>
    <t>FOR THE QUARTER ENDED 31 MARCH 2004</t>
  </si>
  <si>
    <t>AS AT 31 MARCH 2004</t>
  </si>
  <si>
    <t>31.03.2004</t>
  </si>
  <si>
    <t>31.03.2003</t>
  </si>
  <si>
    <t>Balance at 31 March 2004</t>
  </si>
  <si>
    <t>Balance at 1 January 2004</t>
  </si>
  <si>
    <t>The accounting policies and methods of computation adopted by the Group in these quarterly financial statements are consistent with those adopted in the most recent annual audited financial statements for the year ended 31 December 2003.</t>
  </si>
  <si>
    <t>The audit report of the Group's most recent annual audited financial statements for the year ended 31 December 2003 was not subject to any qualification.</t>
  </si>
  <si>
    <t>3 months ended 31 March 2004</t>
  </si>
  <si>
    <t>The valuations of property, plant and equipment have been brought forward without amendment from the financial statements for the year ended 31 December 2003.</t>
  </si>
  <si>
    <t>Prospects for Current Financial Year</t>
  </si>
  <si>
    <t>As at                  31 March 04</t>
  </si>
  <si>
    <t>The Group is not engaged in any material litigation and is not aware of any proceedings which materially affect the position or business of the Group as at 26 May 2004.</t>
  </si>
  <si>
    <t>No dividend has been paid in current quarter under review.</t>
  </si>
  <si>
    <t>i) Share split into five (5) new ordinary shares of RM0.20 each ("Coastal Shares") for every one (1) existing share of RM1.00 each held in Coastal ("Proposed Share Split");</t>
  </si>
  <si>
    <t>ii) Private placement of up to 66,800,000 new Coastal Shares ("Placement Shares"), representing up to twenty percent (20%) of the issued and paid-up share capital of Coastal after completion of the Proposed Share Split, at an issue price to be determined later ("Proposed Private Placement");</t>
  </si>
  <si>
    <t>iii) Employees' share option scheme for the employees and Directors of Coastal and its subsidiaries ("Coastal Group" or "Group") ("Proposed ESOS"); and</t>
  </si>
  <si>
    <t>iv) Amendments to the Memorandum and Articles of Association of Coastal ("Proposed Amendments").</t>
  </si>
  <si>
    <t>i) SC for proposed share split and proposed Private placement and the listing of and quotation for the new Coastal Shares arising from the Proposed Share Split and Proposed Private Placement;</t>
  </si>
  <si>
    <t>a) the Proposed Share Split and Proposed ESOS; and</t>
  </si>
  <si>
    <t>iii) SC on behalf of Foreign Investment Committee for the Proposed Private Placement;</t>
  </si>
  <si>
    <t>b) for the listing of and quotation for the new Coastal Shares arising from the Proposed Share Split, Proposed Private Placement and upon exercise of the Options to be granted under the Proposed ESOS.</t>
  </si>
  <si>
    <t>iv) Ministry of International Trade and Industry for the Proposed Private Placement;</t>
  </si>
  <si>
    <t xml:space="preserve">v) Shareholders of the Coastal at an Extraordinary General Meeting to be convened; and </t>
  </si>
  <si>
    <t>vi) any other relevant authorities, if required.</t>
  </si>
  <si>
    <t>No interim dividend has been declared for the current quarter ended 31 March 2004.</t>
  </si>
  <si>
    <t>There were no issuance, cancellation, repurchase, resale and repayment of debt and equity securities during the financial period under review.</t>
  </si>
  <si>
    <t>The Condensed Consolidated Income Statements should be read in conjunction with the audited financial statements for the financial year ended 31 December 2003 and the accompanying explanatory notes attached to the interim financial statements.</t>
  </si>
  <si>
    <t>The Condensed Consolidated Balance Sheets should be read in conjunction with the audited financial statements for the financial year ended 31 December 2003 and the accompanying explanatory notes attached to the interim financial statements.</t>
  </si>
  <si>
    <t>The Condensed Consolidated Cash Flow Statements should be read in conjunction with the audited financial statements for the financial year ended 31 December 2003 and the accompanying explanatory notes attached to the interim financial statements.</t>
  </si>
  <si>
    <t>The Condensed Consolidated Statements of Changes in Equity should be read in conjunction with the audited financial statements for the financial year ended 31 December 2003 and the accompanying explanatory notes attached to the interim financial statements.</t>
  </si>
  <si>
    <t>Audited</t>
  </si>
  <si>
    <t xml:space="preserve">                                                                                                                                                                                                                                                                                                                                                                                                                                                                                                                                                                                                                                                                                                                                                                                                                                                                                                                                                                                                                                                                         </t>
  </si>
  <si>
    <t>The revenue from the vessel chartering segment for the current quarter was consistent with that of last quarter.</t>
  </si>
  <si>
    <t>The interim financial statements were authorised for issue by the Board of Directors in accordance with a resolution of the directors on 26 May 2004.</t>
  </si>
  <si>
    <t>As announced on 30 April 2004, the Company proposed to implement the following proposals:</t>
  </si>
  <si>
    <t>The Company did not issue any profit forecast or profit guarantee and therefore, this note is not applicable.</t>
  </si>
  <si>
    <t>Proposed Private Placement, ESOS and Share Split</t>
  </si>
  <si>
    <t>There were no items affecting assets, liabilities, equity, net income or cash flows during the financial year to date under review that were unusual because of their nature, size or incidence.</t>
  </si>
  <si>
    <t>There were no changes in estimates that have had material effects in the financial period under review.</t>
  </si>
  <si>
    <t>Individual    Quarter</t>
  </si>
  <si>
    <t xml:space="preserve">The shipbuilding and ship repair segments recorded a decrease in revenue and contribution to the Group operating profit for the current quarter mainly due to fewer number of vessels being completed and delivered in the current quarter as compared to the last quarter. </t>
  </si>
  <si>
    <t>Individual     Quarter</t>
  </si>
  <si>
    <t>The above proposals have been submitted to the following regulatory bodies on 5 May 2004 and subject to the following parties' approval:</t>
  </si>
  <si>
    <t>ii) Bursa Malaysia for the followings:</t>
  </si>
  <si>
    <t>These interim financial statements were unaudited and have been prepared in accordance with the requirements of MASB 26" Interim Financial Reporting" and paragraph 9.22 of Bursa Malaysia  Listing Requirements and should be read in conjunction with the Group's audited financial statements for the year ended 31 December 2003.</t>
  </si>
  <si>
    <t>The Group's performance is affected by the regional economic conditions. The demand for new vessels is closely associated with the regional economic climate.</t>
  </si>
  <si>
    <t>No comparative figures are available since this is the fourth announcement.</t>
  </si>
  <si>
    <t>Net cash used from operating activities</t>
  </si>
  <si>
    <t>Net cash generated in investing activities</t>
  </si>
  <si>
    <t>The Company was listed on the Main Board of Bursa Malaysia on 13 August 2003. The utilisation status of the IPO proceeds till the end of current reporting date was as follows:</t>
  </si>
  <si>
    <t>With the general improvement in business and investment climate in the region, the Board is cautiously optimistic of securing more orders for new vessels and chartering services. Barring unforseen circumstances, the Group can look forward to a favourable performance in current financial year.</t>
  </si>
  <si>
    <t xml:space="preserve">The Group profit before tax for the current quarter decreased by approximately 38% as compared to the preceding quarter. This was mainly due to fewer number of vessels being delivered to customers in the current quarter as compared to the preceding quarter. However, the profit margin for shipbuilding and repairing segment increased as compared to the preceding quarter mainly due to higher selling prices on completed vessels built before the increase in the cost of shipbuiling materials. In addition, a vessel under repairing included in the last quarter's work-in-progress was completed and invoiced in the current quarter. The chartering segment recorded a higher profit margin as compared to preceding quarter mainly due to some vessels were sold at profit in current quarter .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</si>
</sst>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_(* #,##0.000_);_(* \(#,##0.000\);_(* &quot;-&quot;??_);_(@_)"/>
    <numFmt numFmtId="168" formatCode="_(* #,##0.0000_);_(* \(#,##0.0000\);_(* &quot;-&quot;??_);_(@_)"/>
    <numFmt numFmtId="169" formatCode="0.00_);\(0.00\)"/>
    <numFmt numFmtId="170" formatCode="0.0_);\(0.0\)"/>
    <numFmt numFmtId="171" formatCode="0_);\(0\)"/>
    <numFmt numFmtId="172" formatCode="0.00000000"/>
    <numFmt numFmtId="173" formatCode="0.0000000"/>
    <numFmt numFmtId="174" formatCode="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s>
  <fonts count="9">
    <font>
      <sz val="10"/>
      <name val="Arial"/>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b/>
      <i/>
      <sz val="12"/>
      <name val="Times New Roman"/>
      <family val="1"/>
    </font>
    <font>
      <i/>
      <sz val="12"/>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66" fontId="1" fillId="0" borderId="0" xfId="15" applyNumberFormat="1" applyFont="1" applyAlignment="1">
      <alignment/>
    </xf>
    <xf numFmtId="166" fontId="1" fillId="0" borderId="0" xfId="15" applyNumberFormat="1" applyFont="1" applyAlignment="1">
      <alignment horizontal="center"/>
    </xf>
    <xf numFmtId="166" fontId="1" fillId="0" borderId="0" xfId="15" applyNumberFormat="1" applyFont="1" applyAlignment="1">
      <alignment horizontal="right"/>
    </xf>
    <xf numFmtId="166" fontId="1" fillId="0" borderId="1" xfId="15" applyNumberFormat="1" applyFont="1" applyBorder="1" applyAlignment="1">
      <alignment/>
    </xf>
    <xf numFmtId="166" fontId="1" fillId="0" borderId="3" xfId="15" applyNumberFormat="1" applyFont="1" applyBorder="1" applyAlignment="1">
      <alignment/>
    </xf>
    <xf numFmtId="166" fontId="1" fillId="0" borderId="2" xfId="15" applyNumberFormat="1" applyFont="1" applyBorder="1" applyAlignment="1">
      <alignment/>
    </xf>
    <xf numFmtId="166"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66" fontId="1" fillId="0" borderId="0" xfId="15" applyNumberFormat="1" applyFont="1" applyBorder="1" applyAlignment="1">
      <alignment horizontal="center"/>
    </xf>
    <xf numFmtId="0" fontId="1" fillId="0" borderId="1" xfId="0" applyFont="1" applyBorder="1" applyAlignment="1">
      <alignment/>
    </xf>
    <xf numFmtId="0" fontId="1" fillId="0" borderId="0" xfId="0" applyFont="1" applyBorder="1" applyAlignment="1">
      <alignment/>
    </xf>
    <xf numFmtId="166" fontId="1" fillId="0" borderId="4" xfId="15" applyNumberFormat="1" applyFont="1" applyBorder="1" applyAlignment="1">
      <alignment horizontal="center"/>
    </xf>
    <xf numFmtId="166" fontId="1" fillId="0" borderId="5" xfId="15" applyNumberFormat="1" applyFont="1" applyBorder="1" applyAlignment="1">
      <alignment horizontal="center"/>
    </xf>
    <xf numFmtId="166" fontId="1" fillId="0" borderId="6" xfId="15" applyNumberFormat="1" applyFont="1" applyBorder="1" applyAlignment="1">
      <alignment horizontal="center"/>
    </xf>
    <xf numFmtId="166" fontId="1" fillId="0" borderId="7"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8" xfId="0" applyNumberFormat="1" applyFont="1" applyBorder="1" applyAlignment="1">
      <alignment/>
    </xf>
    <xf numFmtId="37" fontId="1" fillId="0" borderId="6" xfId="0" applyNumberFormat="1" applyFont="1" applyBorder="1" applyAlignment="1">
      <alignment horizontal="center"/>
    </xf>
    <xf numFmtId="0" fontId="4" fillId="0" borderId="0" xfId="0" applyFont="1" applyAlignment="1">
      <alignment/>
    </xf>
    <xf numFmtId="166" fontId="1" fillId="0" borderId="9" xfId="15" applyNumberFormat="1" applyFont="1" applyBorder="1" applyAlignment="1">
      <alignment/>
    </xf>
    <xf numFmtId="37" fontId="1" fillId="0" borderId="9" xfId="0" applyNumberFormat="1" applyFont="1" applyBorder="1" applyAlignment="1">
      <alignment/>
    </xf>
    <xf numFmtId="37" fontId="1" fillId="0" borderId="2" xfId="15"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3" fillId="0" borderId="0" xfId="0" applyFont="1" applyAlignment="1">
      <alignment horizontal="justify" vertical="top" wrapText="1"/>
    </xf>
    <xf numFmtId="0" fontId="1" fillId="0" borderId="0" xfId="0" applyFont="1" applyAlignment="1">
      <alignment horizontal="left"/>
    </xf>
    <xf numFmtId="166" fontId="1" fillId="0" borderId="0" xfId="15" applyNumberFormat="1" applyFont="1" applyBorder="1" applyAlignment="1">
      <alignment horizontal="right"/>
    </xf>
    <xf numFmtId="0" fontId="1" fillId="0" borderId="1" xfId="0" applyFont="1" applyBorder="1" applyAlignment="1">
      <alignment horizontal="center"/>
    </xf>
    <xf numFmtId="166" fontId="1" fillId="0" borderId="10" xfId="15" applyNumberFormat="1" applyFont="1" applyBorder="1" applyAlignment="1">
      <alignment horizontal="center"/>
    </xf>
    <xf numFmtId="166" fontId="1" fillId="0" borderId="9" xfId="15" applyNumberFormat="1" applyFont="1" applyBorder="1" applyAlignment="1">
      <alignment horizontal="center"/>
    </xf>
    <xf numFmtId="0" fontId="1" fillId="0" borderId="11" xfId="0" applyFont="1" applyBorder="1" applyAlignment="1">
      <alignment/>
    </xf>
    <xf numFmtId="0" fontId="1" fillId="0" borderId="9" xfId="0" applyFont="1" applyBorder="1" applyAlignment="1">
      <alignment horizontal="center"/>
    </xf>
    <xf numFmtId="37" fontId="1" fillId="0" borderId="5"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7" xfId="0" applyFont="1" applyBorder="1" applyAlignment="1">
      <alignment horizontal="center"/>
    </xf>
    <xf numFmtId="39" fontId="1" fillId="0" borderId="12" xfId="0" applyNumberFormat="1" applyFont="1" applyBorder="1" applyAlignment="1">
      <alignment horizontal="right"/>
    </xf>
    <xf numFmtId="39" fontId="1" fillId="0" borderId="0" xfId="0" applyNumberFormat="1" applyFont="1" applyAlignment="1">
      <alignment horizontal="right"/>
    </xf>
    <xf numFmtId="0" fontId="5" fillId="0" borderId="0" xfId="0" applyFont="1" applyAlignment="1">
      <alignment/>
    </xf>
    <xf numFmtId="183" fontId="1" fillId="0" borderId="0" xfId="15" applyNumberFormat="1" applyFont="1" applyAlignment="1">
      <alignment horizontal="center"/>
    </xf>
    <xf numFmtId="0" fontId="3" fillId="0" borderId="0" xfId="0" applyFont="1" applyAlignment="1">
      <alignment horizontal="left"/>
    </xf>
    <xf numFmtId="168" fontId="1" fillId="0" borderId="12" xfId="15" applyNumberFormat="1" applyFont="1" applyBorder="1" applyAlignment="1">
      <alignment/>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center" wrapText="1"/>
    </xf>
    <xf numFmtId="0" fontId="6" fillId="0" borderId="0" xfId="0" applyFont="1" applyAlignment="1">
      <alignment wrapText="1"/>
    </xf>
    <xf numFmtId="37" fontId="3" fillId="0" borderId="1" xfId="0" applyNumberFormat="1" applyFont="1" applyBorder="1" applyAlignment="1">
      <alignment wrapText="1"/>
    </xf>
    <xf numFmtId="0" fontId="3" fillId="0" borderId="0" xfId="0" applyFont="1" applyAlignment="1">
      <alignment horizontal="center"/>
    </xf>
    <xf numFmtId="0" fontId="0" fillId="0" borderId="0" xfId="0" applyFont="1" applyAlignment="1">
      <alignment/>
    </xf>
    <xf numFmtId="37" fontId="3" fillId="0" borderId="2" xfId="0" applyNumberFormat="1" applyFont="1" applyBorder="1" applyAlignment="1">
      <alignment wrapText="1"/>
    </xf>
    <xf numFmtId="166" fontId="3" fillId="0" borderId="12" xfId="15" applyNumberFormat="1" applyFont="1" applyBorder="1" applyAlignment="1">
      <alignment horizontal="left"/>
    </xf>
    <xf numFmtId="0" fontId="0" fillId="0" borderId="0" xfId="0" applyFont="1" applyAlignment="1">
      <alignment horizontal="justify" vertical="justify"/>
    </xf>
    <xf numFmtId="0" fontId="0" fillId="0" borderId="0" xfId="0" applyFont="1" applyAlignment="1">
      <alignment/>
    </xf>
    <xf numFmtId="37" fontId="3" fillId="0" borderId="0" xfId="0" applyNumberFormat="1" applyFont="1" applyAlignment="1">
      <alignment horizontal="right" wrapText="1"/>
    </xf>
    <xf numFmtId="37" fontId="3" fillId="0" borderId="2" xfId="0" applyNumberFormat="1" applyFont="1" applyBorder="1" applyAlignment="1">
      <alignment horizontal="right" wrapText="1"/>
    </xf>
    <xf numFmtId="0" fontId="3" fillId="0" borderId="0" xfId="0" applyFont="1" applyAlignment="1">
      <alignment horizontal="center" vertical="justify" wrapText="1"/>
    </xf>
    <xf numFmtId="0" fontId="7"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2" fontId="3" fillId="0" borderId="0" xfId="0" applyNumberFormat="1" applyFont="1" applyAlignment="1">
      <alignment horizontal="right" wrapText="1"/>
    </xf>
    <xf numFmtId="0" fontId="2" fillId="0" borderId="0" xfId="0" applyFont="1" applyAlignment="1">
      <alignment horizontal="left" wrapText="1"/>
    </xf>
    <xf numFmtId="37" fontId="1" fillId="0" borderId="12" xfId="0" applyNumberFormat="1" applyFont="1" applyBorder="1" applyAlignment="1">
      <alignment horizontal="right"/>
    </xf>
    <xf numFmtId="0" fontId="1" fillId="0" borderId="0" xfId="0" applyFont="1" applyAlignment="1">
      <alignment horizontal="justify"/>
    </xf>
    <xf numFmtId="0" fontId="1" fillId="0" borderId="0" xfId="0" applyFont="1" applyAlignment="1">
      <alignment horizontal="left"/>
    </xf>
    <xf numFmtId="37" fontId="1" fillId="0" borderId="0" xfId="0" applyNumberFormat="1" applyFont="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3" fillId="0" borderId="0" xfId="0" applyFont="1" applyAlignment="1">
      <alignment horizontal="justify" wrapText="1"/>
    </xf>
    <xf numFmtId="0" fontId="3" fillId="0" borderId="0" xfId="0" applyFont="1" applyAlignment="1">
      <alignment horizontal="justify" vertical="justify" wrapText="1"/>
    </xf>
    <xf numFmtId="0" fontId="3" fillId="0" borderId="0" xfId="0" applyFont="1" applyAlignment="1">
      <alignment horizontal="justify"/>
    </xf>
    <xf numFmtId="0" fontId="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justify" vertical="top"/>
    </xf>
    <xf numFmtId="0" fontId="3" fillId="0" borderId="0" xfId="0" applyNumberFormat="1" applyFont="1" applyAlignment="1">
      <alignment horizontal="justify" vertical="justify" wrapText="1"/>
    </xf>
    <xf numFmtId="0" fontId="3" fillId="0" borderId="0" xfId="0" applyFont="1" applyAlignment="1">
      <alignment horizontal="center"/>
    </xf>
    <xf numFmtId="0" fontId="3" fillId="0" borderId="0" xfId="0" applyFont="1" applyAlignment="1" quotePrefix="1">
      <alignment horizontal="justify" vertical="top"/>
    </xf>
    <xf numFmtId="0" fontId="2" fillId="0" borderId="0" xfId="0" applyFont="1" applyAlignment="1">
      <alignment horizontal="left" vertical="top"/>
    </xf>
    <xf numFmtId="0" fontId="3" fillId="0" borderId="0" xfId="0" applyFont="1" applyAlignment="1">
      <alignment horizontal="justify" vertical="top" wrapText="1"/>
    </xf>
    <xf numFmtId="0" fontId="3"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657225</xdr:colOff>
      <xdr:row>2</xdr:row>
      <xdr:rowOff>123825</xdr:rowOff>
    </xdr:to>
    <xdr:pic>
      <xdr:nvPicPr>
        <xdr:cNvPr id="1" name="Picture 1"/>
        <xdr:cNvPicPr preferRelativeResize="1">
          <a:picLocks noChangeAspect="1"/>
        </xdr:cNvPicPr>
      </xdr:nvPicPr>
      <xdr:blipFill>
        <a:blip r:embed="rId1"/>
        <a:stretch>
          <a:fillRect/>
        </a:stretch>
      </xdr:blipFill>
      <xdr:spPr>
        <a:xfrm>
          <a:off x="28575" y="38100"/>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I52"/>
  <sheetViews>
    <sheetView workbookViewId="0" topLeftCell="A1">
      <selection activeCell="A5" sqref="A5"/>
    </sheetView>
  </sheetViews>
  <sheetFormatPr defaultColWidth="9.140625" defaultRowHeight="12.75"/>
  <cols>
    <col min="1" max="1" width="28.00390625" style="1" customWidth="1"/>
    <col min="2" max="2" width="4.7109375" style="51" bestFit="1" customWidth="1"/>
    <col min="3" max="3" width="12.421875" style="6" customWidth="1"/>
    <col min="4" max="4" width="2.28125" style="7" customWidth="1"/>
    <col min="5" max="5" width="14.8515625" style="6" customWidth="1"/>
    <col min="6" max="6" width="2.7109375" style="7" customWidth="1"/>
    <col min="7" max="7" width="11.00390625" style="6" customWidth="1"/>
    <col min="8" max="8" width="2.57421875" style="7" customWidth="1"/>
    <col min="9" max="9" width="15.57421875" style="6" customWidth="1"/>
    <col min="10" max="16384" width="9.140625" style="1" customWidth="1"/>
  </cols>
  <sheetData>
    <row r="1" ht="12.75"/>
    <row r="2" ht="12.75"/>
    <row r="3" ht="12.75"/>
    <row r="4" ht="12.75">
      <c r="A4" s="1" t="s">
        <v>0</v>
      </c>
    </row>
    <row r="6" spans="1:2" ht="12.75">
      <c r="A6" s="46" t="s">
        <v>1</v>
      </c>
      <c r="B6" s="61"/>
    </row>
    <row r="7" ht="12.75">
      <c r="A7" s="1" t="s">
        <v>156</v>
      </c>
    </row>
    <row r="8" ht="12" customHeight="1">
      <c r="A8" s="1" t="s">
        <v>15</v>
      </c>
    </row>
    <row r="9" ht="12" customHeight="1"/>
    <row r="10" spans="3:9" ht="12" customHeight="1">
      <c r="C10" s="92" t="s">
        <v>139</v>
      </c>
      <c r="D10" s="92"/>
      <c r="E10" s="92"/>
      <c r="G10" s="92" t="s">
        <v>140</v>
      </c>
      <c r="H10" s="92"/>
      <c r="I10" s="92"/>
    </row>
    <row r="11" spans="3:9" ht="12.75">
      <c r="C11" s="12"/>
      <c r="D11" s="10"/>
      <c r="E11" s="12" t="s">
        <v>4</v>
      </c>
      <c r="F11" s="10"/>
      <c r="G11" s="12"/>
      <c r="H11" s="10"/>
      <c r="I11" s="12" t="s">
        <v>4</v>
      </c>
    </row>
    <row r="12" spans="3:9" ht="12.75">
      <c r="C12" s="12" t="s">
        <v>2</v>
      </c>
      <c r="D12" s="10"/>
      <c r="E12" s="12" t="s">
        <v>5</v>
      </c>
      <c r="F12" s="10"/>
      <c r="G12" s="12" t="s">
        <v>2</v>
      </c>
      <c r="H12" s="10"/>
      <c r="I12" s="12" t="s">
        <v>5</v>
      </c>
    </row>
    <row r="13" spans="3:9" ht="12.75">
      <c r="C13" s="12" t="s">
        <v>3</v>
      </c>
      <c r="D13" s="10"/>
      <c r="E13" s="12" t="s">
        <v>3</v>
      </c>
      <c r="F13" s="10"/>
      <c r="G13" s="12" t="s">
        <v>6</v>
      </c>
      <c r="H13" s="10"/>
      <c r="I13" s="12" t="s">
        <v>141</v>
      </c>
    </row>
    <row r="14" spans="2:9" ht="12.75">
      <c r="B14" s="51" t="s">
        <v>92</v>
      </c>
      <c r="C14" s="12" t="s">
        <v>158</v>
      </c>
      <c r="D14" s="10"/>
      <c r="E14" s="12" t="s">
        <v>159</v>
      </c>
      <c r="F14" s="10"/>
      <c r="G14" s="12" t="s">
        <v>158</v>
      </c>
      <c r="H14" s="10"/>
      <c r="I14" s="12" t="s">
        <v>159</v>
      </c>
    </row>
    <row r="15" spans="3:9" s="51" customFormat="1" ht="12.75">
      <c r="C15" s="12" t="s">
        <v>32</v>
      </c>
      <c r="D15" s="10"/>
      <c r="E15" s="12" t="s">
        <v>32</v>
      </c>
      <c r="F15" s="10"/>
      <c r="G15" s="12" t="s">
        <v>32</v>
      </c>
      <c r="H15" s="10"/>
      <c r="I15" s="12" t="s">
        <v>32</v>
      </c>
    </row>
    <row r="17" spans="1:9" ht="12.75">
      <c r="A17" s="1" t="s">
        <v>7</v>
      </c>
      <c r="B17" s="51">
        <v>8</v>
      </c>
      <c r="C17" s="6">
        <v>9324</v>
      </c>
      <c r="E17" s="6">
        <v>0</v>
      </c>
      <c r="G17" s="6">
        <v>9324</v>
      </c>
      <c r="I17" s="6">
        <v>0</v>
      </c>
    </row>
    <row r="19" spans="1:9" ht="12.75">
      <c r="A19" s="1" t="s">
        <v>94</v>
      </c>
      <c r="C19" s="6">
        <v>-5112</v>
      </c>
      <c r="E19" s="6">
        <v>0</v>
      </c>
      <c r="G19" s="6">
        <v>-5112</v>
      </c>
      <c r="I19" s="6">
        <v>0</v>
      </c>
    </row>
    <row r="20" spans="3:9" ht="12.75">
      <c r="C20" s="8"/>
      <c r="E20" s="8"/>
      <c r="G20" s="8"/>
      <c r="I20" s="8"/>
    </row>
    <row r="21" spans="1:9" ht="12.75">
      <c r="A21" s="1" t="s">
        <v>93</v>
      </c>
      <c r="C21" s="6">
        <f>SUM(C17:C20)</f>
        <v>4212</v>
      </c>
      <c r="E21" s="6">
        <f>SUM(E17:E20)</f>
        <v>0</v>
      </c>
      <c r="G21" s="6">
        <f>SUM(G17:G20)</f>
        <v>4212</v>
      </c>
      <c r="I21" s="6">
        <f>SUM(I17:I20)</f>
        <v>0</v>
      </c>
    </row>
    <row r="23" spans="1:9" ht="12.75">
      <c r="A23" s="1" t="s">
        <v>150</v>
      </c>
      <c r="C23" s="7">
        <v>341</v>
      </c>
      <c r="E23" s="7">
        <v>0</v>
      </c>
      <c r="G23" s="7">
        <v>341</v>
      </c>
      <c r="I23" s="7">
        <v>0</v>
      </c>
    </row>
    <row r="24" spans="3:9" ht="12.75">
      <c r="C24" s="7"/>
      <c r="E24" s="7"/>
      <c r="G24" s="7"/>
      <c r="I24" s="7"/>
    </row>
    <row r="25" spans="1:9" ht="12.75">
      <c r="A25" s="1" t="s">
        <v>33</v>
      </c>
      <c r="C25" s="6">
        <v>-753</v>
      </c>
      <c r="E25" s="6">
        <v>0</v>
      </c>
      <c r="G25" s="6">
        <v>-753</v>
      </c>
      <c r="I25" s="6">
        <v>0</v>
      </c>
    </row>
    <row r="26" spans="3:9" ht="12.75">
      <c r="C26" s="8"/>
      <c r="E26" s="8"/>
      <c r="G26" s="8"/>
      <c r="I26" s="8"/>
    </row>
    <row r="27" spans="1:9" ht="12.75">
      <c r="A27" s="1" t="s">
        <v>8</v>
      </c>
      <c r="C27" s="6">
        <f>SUM(C21:C26)</f>
        <v>3800</v>
      </c>
      <c r="E27" s="6">
        <f>SUM(E21:E26)</f>
        <v>0</v>
      </c>
      <c r="G27" s="6">
        <f>SUM(G21:G26)</f>
        <v>3800</v>
      </c>
      <c r="I27" s="6">
        <f>SUM(I21:I23)</f>
        <v>0</v>
      </c>
    </row>
    <row r="29" spans="1:9" ht="12.75">
      <c r="A29" s="1" t="s">
        <v>110</v>
      </c>
      <c r="C29" s="7">
        <v>-403</v>
      </c>
      <c r="E29" s="7">
        <v>0</v>
      </c>
      <c r="G29" s="7">
        <v>-403</v>
      </c>
      <c r="I29" s="7">
        <v>0</v>
      </c>
    </row>
    <row r="30" spans="3:9" ht="12.75">
      <c r="C30" s="8"/>
      <c r="E30" s="8"/>
      <c r="G30" s="8"/>
      <c r="I30" s="8"/>
    </row>
    <row r="31" spans="1:9" ht="12.75">
      <c r="A31" s="1" t="s">
        <v>63</v>
      </c>
      <c r="B31" s="51">
        <v>8</v>
      </c>
      <c r="C31" s="6">
        <f>SUM(C27:C29)</f>
        <v>3397</v>
      </c>
      <c r="E31" s="6">
        <f>SUM(E27:E29)</f>
        <v>0</v>
      </c>
      <c r="G31" s="6">
        <f>SUM(G27:G29)</f>
        <v>3397</v>
      </c>
      <c r="I31" s="6">
        <f>SUM(I27:I29)</f>
        <v>0</v>
      </c>
    </row>
    <row r="33" spans="1:9" ht="12.75">
      <c r="A33" s="1" t="s">
        <v>14</v>
      </c>
      <c r="B33" s="51">
        <v>18</v>
      </c>
      <c r="C33" s="7">
        <v>-982</v>
      </c>
      <c r="E33" s="7">
        <v>0</v>
      </c>
      <c r="G33" s="7">
        <v>-982</v>
      </c>
      <c r="I33" s="7">
        <v>0</v>
      </c>
    </row>
    <row r="34" spans="3:9" ht="12.75">
      <c r="C34" s="8"/>
      <c r="E34" s="8"/>
      <c r="G34" s="8"/>
      <c r="I34" s="8"/>
    </row>
    <row r="35" spans="1:9" ht="12.75">
      <c r="A35" s="1" t="s">
        <v>64</v>
      </c>
      <c r="C35" s="6">
        <f>SUM(C31:C33)</f>
        <v>2415</v>
      </c>
      <c r="E35" s="6">
        <f>SUM(E31:E33)</f>
        <v>0</v>
      </c>
      <c r="G35" s="6">
        <f>SUM(G31:G33)</f>
        <v>2415</v>
      </c>
      <c r="I35" s="6">
        <f>SUM(I31:I33)</f>
        <v>0</v>
      </c>
    </row>
    <row r="37" spans="1:9" ht="12.75">
      <c r="A37" s="1" t="s">
        <v>9</v>
      </c>
      <c r="C37" s="7">
        <v>0</v>
      </c>
      <c r="E37" s="7">
        <v>0</v>
      </c>
      <c r="G37" s="7">
        <v>0</v>
      </c>
      <c r="I37" s="7">
        <v>0</v>
      </c>
    </row>
    <row r="38" spans="3:9" ht="12.75">
      <c r="C38" s="7"/>
      <c r="E38" s="7"/>
      <c r="G38" s="7"/>
      <c r="I38" s="7"/>
    </row>
    <row r="39" spans="1:9" ht="13.5" thickBot="1">
      <c r="A39" s="1" t="s">
        <v>10</v>
      </c>
      <c r="C39" s="9">
        <f>SUM(C35:C37)</f>
        <v>2415</v>
      </c>
      <c r="E39" s="9">
        <f>SUM(E35:E37)</f>
        <v>0</v>
      </c>
      <c r="G39" s="9">
        <f>SUM(G35:G37)</f>
        <v>2415</v>
      </c>
      <c r="I39" s="9">
        <f>SUM(I35:I37)</f>
        <v>0</v>
      </c>
    </row>
    <row r="40" ht="13.5" thickTop="1"/>
    <row r="41" ht="12.75">
      <c r="A41" s="1" t="s">
        <v>11</v>
      </c>
    </row>
    <row r="42" spans="1:9" ht="12.75">
      <c r="A42" s="4" t="s">
        <v>12</v>
      </c>
      <c r="B42" s="62">
        <v>26</v>
      </c>
      <c r="C42" s="11">
        <f>Notes!C163</f>
        <v>3.6152694610778444</v>
      </c>
      <c r="E42" s="6">
        <v>0</v>
      </c>
      <c r="G42" s="65">
        <f>Notes!D163</f>
        <v>3.6152694610778444</v>
      </c>
      <c r="I42" s="6">
        <v>0</v>
      </c>
    </row>
    <row r="44" spans="1:9" ht="13.5" thickBot="1">
      <c r="A44" s="4" t="s">
        <v>13</v>
      </c>
      <c r="B44" s="62"/>
      <c r="C44" s="64">
        <f>Notes!C165</f>
        <v>3.6152694610778444</v>
      </c>
      <c r="E44" s="89">
        <v>0</v>
      </c>
      <c r="G44" s="64">
        <f>Notes!D165</f>
        <v>3.6152694610778444</v>
      </c>
      <c r="I44" s="89">
        <v>0</v>
      </c>
    </row>
    <row r="45" ht="13.5" thickTop="1"/>
    <row r="46" ht="12.75">
      <c r="A46" s="1" t="s">
        <v>65</v>
      </c>
    </row>
    <row r="48" spans="1:9" ht="42.75" customHeight="1">
      <c r="A48" s="90" t="s">
        <v>183</v>
      </c>
      <c r="B48" s="90"/>
      <c r="C48" s="90"/>
      <c r="D48" s="90"/>
      <c r="E48" s="90"/>
      <c r="F48" s="90"/>
      <c r="G48" s="90"/>
      <c r="H48" s="90"/>
      <c r="I48" s="90"/>
    </row>
    <row r="50" spans="1:9" ht="12.75">
      <c r="A50" s="91" t="s">
        <v>203</v>
      </c>
      <c r="B50" s="91"/>
      <c r="C50" s="91"/>
      <c r="D50" s="91"/>
      <c r="E50" s="91"/>
      <c r="F50" s="91"/>
      <c r="G50" s="91"/>
      <c r="H50" s="91"/>
      <c r="I50" s="91"/>
    </row>
    <row r="52" ht="12.75">
      <c r="C52" s="1"/>
    </row>
  </sheetData>
  <mergeCells count="4">
    <mergeCell ref="A48:I48"/>
    <mergeCell ref="A50:I50"/>
    <mergeCell ref="C10:E10"/>
    <mergeCell ref="G10:I10"/>
  </mergeCells>
  <printOptions/>
  <pageMargins left="0.75" right="0.2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H64"/>
  <sheetViews>
    <sheetView workbookViewId="0" topLeftCell="A1">
      <selection activeCell="A5" sqref="A5"/>
    </sheetView>
  </sheetViews>
  <sheetFormatPr defaultColWidth="9.140625" defaultRowHeight="12.75"/>
  <cols>
    <col min="1" max="1" width="25.57421875" style="1" customWidth="1"/>
    <col min="2" max="2" width="9.140625" style="1" customWidth="1"/>
    <col min="3" max="3" width="4.7109375" style="51" bestFit="1" customWidth="1"/>
    <col min="4" max="4" width="10.140625" style="13" customWidth="1"/>
    <col min="5" max="5" width="1.7109375" style="1" customWidth="1"/>
    <col min="6" max="6" width="10.140625" style="6" bestFit="1" customWidth="1"/>
    <col min="7" max="16384" width="9.140625" style="1" customWidth="1"/>
  </cols>
  <sheetData>
    <row r="1" ht="12.75"/>
    <row r="2" ht="12.75"/>
    <row r="3" ht="12.75"/>
    <row r="4" ht="12.75">
      <c r="A4" s="1" t="s">
        <v>0</v>
      </c>
    </row>
    <row r="6" ht="12.75">
      <c r="A6" s="46" t="s">
        <v>16</v>
      </c>
    </row>
    <row r="7" ht="12.75">
      <c r="A7" s="1" t="s">
        <v>157</v>
      </c>
    </row>
    <row r="8" ht="12.75">
      <c r="A8" s="1" t="s">
        <v>15</v>
      </c>
    </row>
    <row r="9" spans="4:6" ht="12.75">
      <c r="D9" s="14" t="s">
        <v>17</v>
      </c>
      <c r="F9" s="12" t="s">
        <v>187</v>
      </c>
    </row>
    <row r="10" spans="4:6" ht="12.75">
      <c r="D10" s="14" t="s">
        <v>76</v>
      </c>
      <c r="F10" s="12" t="s">
        <v>76</v>
      </c>
    </row>
    <row r="11" spans="3:6" ht="12.75">
      <c r="C11" s="51" t="s">
        <v>92</v>
      </c>
      <c r="D11" s="14" t="s">
        <v>158</v>
      </c>
      <c r="E11" s="51"/>
      <c r="F11" s="12" t="s">
        <v>146</v>
      </c>
    </row>
    <row r="12" spans="4:6" ht="12.75">
      <c r="D12" s="14" t="s">
        <v>32</v>
      </c>
      <c r="E12" s="51"/>
      <c r="F12" s="12" t="s">
        <v>32</v>
      </c>
    </row>
    <row r="14" ht="12.75">
      <c r="A14" s="46" t="s">
        <v>18</v>
      </c>
    </row>
    <row r="15" spans="1:6" ht="12.75">
      <c r="A15" s="1" t="s">
        <v>83</v>
      </c>
      <c r="D15" s="19">
        <v>64671</v>
      </c>
      <c r="E15" s="2"/>
      <c r="F15" s="7">
        <v>68117</v>
      </c>
    </row>
    <row r="16" spans="1:6" ht="12.75">
      <c r="A16" s="1" t="s">
        <v>34</v>
      </c>
      <c r="D16" s="19">
        <v>2402</v>
      </c>
      <c r="F16" s="7">
        <v>2402</v>
      </c>
    </row>
    <row r="17" spans="1:6" ht="12.75">
      <c r="A17" s="1" t="s">
        <v>98</v>
      </c>
      <c r="D17" s="19">
        <v>8547</v>
      </c>
      <c r="F17" s="7">
        <v>9782</v>
      </c>
    </row>
    <row r="18" spans="4:6" ht="13.5" thickBot="1">
      <c r="D18" s="49">
        <f>SUM(D15:D17)</f>
        <v>75620</v>
      </c>
      <c r="F18" s="49">
        <f>SUM(F15:F17)</f>
        <v>80301</v>
      </c>
    </row>
    <row r="19" ht="13.5" thickTop="1">
      <c r="D19" s="19"/>
    </row>
    <row r="20" ht="12.75">
      <c r="A20" s="46" t="s">
        <v>19</v>
      </c>
    </row>
    <row r="21" spans="1:6" ht="12.75">
      <c r="A21" s="1" t="s">
        <v>20</v>
      </c>
      <c r="D21" s="13">
        <v>25089</v>
      </c>
      <c r="F21" s="6">
        <v>14435</v>
      </c>
    </row>
    <row r="22" spans="1:6" ht="12.75">
      <c r="A22" s="1" t="s">
        <v>98</v>
      </c>
      <c r="D22" s="13">
        <f>25563-8547</f>
        <v>17016</v>
      </c>
      <c r="F22" s="6">
        <v>17360</v>
      </c>
    </row>
    <row r="23" spans="1:6" ht="12.75">
      <c r="A23" s="1" t="s">
        <v>99</v>
      </c>
      <c r="D23" s="13">
        <v>14121</v>
      </c>
      <c r="F23" s="6">
        <v>12014</v>
      </c>
    </row>
    <row r="24" spans="1:6" ht="12.75">
      <c r="A24" s="1" t="s">
        <v>114</v>
      </c>
      <c r="D24" s="13">
        <v>95</v>
      </c>
      <c r="F24" s="6">
        <v>212</v>
      </c>
    </row>
    <row r="25" spans="1:6" ht="12.75">
      <c r="A25" s="1" t="s">
        <v>97</v>
      </c>
      <c r="D25" s="13">
        <v>11047</v>
      </c>
      <c r="F25" s="6">
        <v>8610</v>
      </c>
    </row>
    <row r="26" spans="4:6" ht="12.75">
      <c r="D26" s="17">
        <f>SUM(D21:D25)</f>
        <v>67368</v>
      </c>
      <c r="F26" s="50">
        <f>SUM(F21:F25)</f>
        <v>52631</v>
      </c>
    </row>
    <row r="29" ht="12.75">
      <c r="A29" s="46" t="s">
        <v>21</v>
      </c>
    </row>
    <row r="30" spans="1:6" ht="12.75">
      <c r="A30" s="1" t="s">
        <v>82</v>
      </c>
      <c r="C30" s="51">
        <v>22</v>
      </c>
      <c r="D30" s="13">
        <v>17843</v>
      </c>
      <c r="F30" s="6">
        <v>11133</v>
      </c>
    </row>
    <row r="31" spans="1:6" ht="12.75">
      <c r="A31" s="1" t="s">
        <v>35</v>
      </c>
      <c r="D31" s="13">
        <v>2952</v>
      </c>
      <c r="F31" s="6">
        <v>2975</v>
      </c>
    </row>
    <row r="32" spans="1:6" ht="12.75">
      <c r="A32" s="1" t="s">
        <v>36</v>
      </c>
      <c r="D32" s="13">
        <v>3777</v>
      </c>
      <c r="F32" s="6">
        <v>4251</v>
      </c>
    </row>
    <row r="33" spans="1:6" ht="12.75">
      <c r="A33" s="1" t="s">
        <v>58</v>
      </c>
      <c r="D33" s="13">
        <v>68</v>
      </c>
      <c r="F33" s="6">
        <v>70</v>
      </c>
    </row>
    <row r="34" spans="1:6" ht="12.75">
      <c r="A34" s="1" t="s">
        <v>59</v>
      </c>
      <c r="D34" s="13">
        <v>592</v>
      </c>
      <c r="F34" s="6">
        <v>286</v>
      </c>
    </row>
    <row r="36" spans="4:6" ht="12.75">
      <c r="D36" s="17">
        <f>SUM(D30:D35)</f>
        <v>25232</v>
      </c>
      <c r="F36" s="17">
        <f>SUM(F30:F35)</f>
        <v>18715</v>
      </c>
    </row>
    <row r="37" spans="4:6" ht="12.75">
      <c r="D37" s="47"/>
      <c r="F37" s="48"/>
    </row>
    <row r="38" spans="1:6" ht="12.75">
      <c r="A38" s="46" t="s">
        <v>22</v>
      </c>
      <c r="D38" s="17">
        <f>D26-D36</f>
        <v>42136</v>
      </c>
      <c r="F38" s="50">
        <f>F26-F36</f>
        <v>33916</v>
      </c>
    </row>
    <row r="40" ht="12.75">
      <c r="A40" s="46" t="s">
        <v>23</v>
      </c>
    </row>
    <row r="41" spans="1:6" ht="12.75">
      <c r="A41" s="1" t="s">
        <v>85</v>
      </c>
      <c r="D41" s="13">
        <v>10968</v>
      </c>
      <c r="F41" s="6">
        <v>10489</v>
      </c>
    </row>
    <row r="42" spans="1:6" ht="12.75">
      <c r="A42" s="1" t="s">
        <v>84</v>
      </c>
      <c r="C42" s="51">
        <v>22</v>
      </c>
      <c r="D42" s="13">
        <v>10858</v>
      </c>
      <c r="F42" s="6">
        <v>10182</v>
      </c>
    </row>
    <row r="43" spans="1:6" ht="12.75">
      <c r="A43" s="1" t="s">
        <v>58</v>
      </c>
      <c r="D43" s="13">
        <v>55</v>
      </c>
      <c r="F43" s="6">
        <v>70</v>
      </c>
    </row>
    <row r="44" spans="4:6" ht="12.75">
      <c r="D44" s="17">
        <f>SUM(D41:D43)</f>
        <v>21881</v>
      </c>
      <c r="F44" s="17">
        <f>SUM(F41:F43)</f>
        <v>20741</v>
      </c>
    </row>
    <row r="46" spans="1:6" ht="12.75">
      <c r="A46" s="1" t="s">
        <v>9</v>
      </c>
      <c r="D46" s="13">
        <v>51</v>
      </c>
      <c r="F46" s="6">
        <v>52</v>
      </c>
    </row>
    <row r="47" spans="1:6" ht="13.5" thickBot="1">
      <c r="A47" s="46" t="s">
        <v>147</v>
      </c>
      <c r="D47" s="9">
        <f>+D18+D38-D44-D46</f>
        <v>95824</v>
      </c>
      <c r="F47" s="9">
        <f>+F18+F38-F44-F46</f>
        <v>93424</v>
      </c>
    </row>
    <row r="48" spans="1:6" ht="13.5" thickTop="1">
      <c r="A48" s="46"/>
      <c r="D48" s="7"/>
      <c r="F48" s="7"/>
    </row>
    <row r="49" ht="12.75">
      <c r="A49" s="46" t="s">
        <v>86</v>
      </c>
    </row>
    <row r="51" spans="1:6" ht="12.75">
      <c r="A51" s="1" t="s">
        <v>24</v>
      </c>
      <c r="D51" s="13">
        <v>66800</v>
      </c>
      <c r="F51" s="6">
        <v>66800</v>
      </c>
    </row>
    <row r="52" spans="1:6" ht="12.75">
      <c r="A52" s="1" t="s">
        <v>60</v>
      </c>
      <c r="D52" s="13">
        <v>9851</v>
      </c>
      <c r="F52" s="6">
        <v>9851</v>
      </c>
    </row>
    <row r="53" spans="1:6" ht="12.75">
      <c r="A53" s="1" t="s">
        <v>100</v>
      </c>
      <c r="D53" s="13">
        <v>33</v>
      </c>
      <c r="F53" s="6">
        <v>48</v>
      </c>
    </row>
    <row r="54" spans="1:6" ht="12.75">
      <c r="A54" s="1" t="s">
        <v>109</v>
      </c>
      <c r="D54" s="13">
        <v>19140</v>
      </c>
      <c r="F54" s="6">
        <v>16725</v>
      </c>
    </row>
    <row r="55" spans="1:6" ht="12.75">
      <c r="A55" s="46" t="s">
        <v>87</v>
      </c>
      <c r="D55" s="17">
        <f>SUM(D51:D54)</f>
        <v>95824</v>
      </c>
      <c r="F55" s="50">
        <f>SUM(F51:F54)</f>
        <v>93424</v>
      </c>
    </row>
    <row r="58" spans="1:6" ht="13.5" thickBot="1">
      <c r="A58" s="1" t="s">
        <v>143</v>
      </c>
      <c r="D58" s="69">
        <f>(D55-D16)/D51</f>
        <v>1.3985329341317365</v>
      </c>
      <c r="F58" s="69">
        <f>(F55-F16)/F51</f>
        <v>1.3626047904191616</v>
      </c>
    </row>
    <row r="59" ht="13.5" thickTop="1"/>
    <row r="60" spans="1:8" ht="12.75">
      <c r="A60" s="1" t="s">
        <v>65</v>
      </c>
      <c r="B60" s="6"/>
      <c r="C60" s="10"/>
      <c r="D60" s="6"/>
      <c r="E60" s="7"/>
      <c r="G60" s="7"/>
      <c r="H60" s="6"/>
    </row>
    <row r="61" spans="2:8" ht="12.75">
      <c r="B61" s="6"/>
      <c r="C61" s="10"/>
      <c r="D61" s="6"/>
      <c r="E61" s="7"/>
      <c r="G61" s="7"/>
      <c r="H61" s="6"/>
    </row>
    <row r="62" spans="1:8" ht="40.5" customHeight="1">
      <c r="A62" s="90" t="s">
        <v>184</v>
      </c>
      <c r="B62" s="90"/>
      <c r="C62" s="90"/>
      <c r="D62" s="90"/>
      <c r="E62" s="90"/>
      <c r="F62" s="90"/>
      <c r="G62" s="90"/>
      <c r="H62" s="90"/>
    </row>
    <row r="64" spans="1:8" ht="12.75">
      <c r="A64" s="91"/>
      <c r="B64" s="91"/>
      <c r="C64" s="91"/>
      <c r="D64" s="91"/>
      <c r="E64" s="91"/>
      <c r="F64" s="91"/>
      <c r="G64" s="91"/>
      <c r="H64" s="91"/>
    </row>
  </sheetData>
  <mergeCells count="2">
    <mergeCell ref="A62:H62"/>
    <mergeCell ref="A64:H64"/>
  </mergeCells>
  <printOptions/>
  <pageMargins left="0.75" right="0.75" top="0.5" bottom="0.25" header="0.5" footer="0.5"/>
  <pageSetup horizontalDpi="600" verticalDpi="600" orientation="portrait" scale="85" r:id="rId2"/>
  <drawing r:id="rId1"/>
</worksheet>
</file>

<file path=xl/worksheets/sheet3.xml><?xml version="1.0" encoding="utf-8"?>
<worksheet xmlns="http://schemas.openxmlformats.org/spreadsheetml/2006/main" xmlns:r="http://schemas.openxmlformats.org/officeDocument/2006/relationships">
  <dimension ref="A4:I38"/>
  <sheetViews>
    <sheetView workbookViewId="0" topLeftCell="A1">
      <selection activeCell="A5" sqref="A5"/>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3" t="s">
        <v>0</v>
      </c>
    </row>
    <row r="5" ht="12.75">
      <c r="A5" s="13"/>
    </row>
    <row r="6" ht="12.75">
      <c r="A6" s="46" t="s">
        <v>103</v>
      </c>
    </row>
    <row r="7" ht="12.75">
      <c r="A7" s="1" t="s">
        <v>156</v>
      </c>
    </row>
    <row r="8" ht="12.75">
      <c r="A8" s="1" t="s">
        <v>15</v>
      </c>
    </row>
    <row r="9" spans="3:4" ht="12.75">
      <c r="C9" s="14" t="s">
        <v>2</v>
      </c>
      <c r="D9" s="51" t="s">
        <v>149</v>
      </c>
    </row>
    <row r="10" spans="3:4" ht="12.75">
      <c r="C10" s="14" t="s">
        <v>6</v>
      </c>
      <c r="D10" s="51" t="s">
        <v>6</v>
      </c>
    </row>
    <row r="11" spans="3:4" ht="12.75">
      <c r="C11" s="67" t="s">
        <v>158</v>
      </c>
      <c r="D11" s="67" t="s">
        <v>159</v>
      </c>
    </row>
    <row r="12" spans="3:4" ht="12.75">
      <c r="C12" s="15" t="s">
        <v>32</v>
      </c>
      <c r="D12" s="15" t="s">
        <v>32</v>
      </c>
    </row>
    <row r="13" spans="3:4" ht="12.75">
      <c r="C13" s="15"/>
      <c r="D13" s="15"/>
    </row>
    <row r="14" spans="1:4" ht="12.75">
      <c r="A14" s="1" t="s">
        <v>204</v>
      </c>
      <c r="C14" s="13">
        <v>-7146</v>
      </c>
      <c r="D14" s="13">
        <v>0</v>
      </c>
    </row>
    <row r="15" ht="12.75">
      <c r="D15" s="13"/>
    </row>
    <row r="16" spans="1:4" ht="12.75">
      <c r="A16" s="1" t="s">
        <v>205</v>
      </c>
      <c r="C16" s="13">
        <v>2617</v>
      </c>
      <c r="D16" s="13">
        <v>0</v>
      </c>
    </row>
    <row r="17" ht="12.75">
      <c r="D17" s="13"/>
    </row>
    <row r="18" spans="1:4" ht="12.75">
      <c r="A18" s="1" t="s">
        <v>151</v>
      </c>
      <c r="C18" s="13">
        <v>7355</v>
      </c>
      <c r="D18" s="13">
        <v>0</v>
      </c>
    </row>
    <row r="19" spans="3:4" ht="12.75">
      <c r="C19" s="16"/>
      <c r="D19" s="16"/>
    </row>
    <row r="20" spans="1:4" ht="12.75">
      <c r="A20" s="1" t="s">
        <v>95</v>
      </c>
      <c r="C20" s="13">
        <f>SUM(C14:C19)</f>
        <v>2826</v>
      </c>
      <c r="D20" s="13">
        <f>SUM(D14:D19)</f>
        <v>0</v>
      </c>
    </row>
    <row r="21" ht="12.75">
      <c r="D21" s="13"/>
    </row>
    <row r="22" spans="1:4" ht="12.75">
      <c r="A22" s="1" t="s">
        <v>101</v>
      </c>
      <c r="C22" s="13">
        <v>8199</v>
      </c>
      <c r="D22" s="13">
        <v>0</v>
      </c>
    </row>
    <row r="23" spans="1:4" ht="13.5" thickBot="1">
      <c r="A23" s="1" t="s">
        <v>102</v>
      </c>
      <c r="C23" s="18">
        <f>SUM(C20:C22)</f>
        <v>11025</v>
      </c>
      <c r="D23" s="18">
        <f>SUM(D20:D22)</f>
        <v>0</v>
      </c>
    </row>
    <row r="24" ht="13.5" thickTop="1"/>
    <row r="26" ht="12.75">
      <c r="A26" s="1" t="s">
        <v>81</v>
      </c>
    </row>
    <row r="28" spans="1:4" ht="12.75">
      <c r="A28" s="1" t="s">
        <v>142</v>
      </c>
      <c r="C28" s="13">
        <v>2599</v>
      </c>
      <c r="D28" s="13">
        <v>0</v>
      </c>
    </row>
    <row r="29" spans="1:4" ht="12.75">
      <c r="A29" s="1" t="s">
        <v>97</v>
      </c>
      <c r="C29" s="16">
        <v>8448</v>
      </c>
      <c r="D29" s="16">
        <v>0</v>
      </c>
    </row>
    <row r="30" spans="3:4" ht="12.75">
      <c r="C30" s="19">
        <f>SUM(C28:C29)</f>
        <v>11047</v>
      </c>
      <c r="D30" s="19">
        <f>SUM(D28:D29)</f>
        <v>0</v>
      </c>
    </row>
    <row r="31" spans="1:4" ht="12.75">
      <c r="A31" s="1" t="s">
        <v>148</v>
      </c>
      <c r="C31" s="19">
        <v>-22</v>
      </c>
      <c r="D31" s="13">
        <v>0</v>
      </c>
    </row>
    <row r="32" spans="3:4" ht="13.5" thickBot="1">
      <c r="C32" s="18">
        <f>SUM(C30:C31)</f>
        <v>11025</v>
      </c>
      <c r="D32" s="18">
        <f>SUM(D30:D31)</f>
        <v>0</v>
      </c>
    </row>
    <row r="33" ht="13.5" thickTop="1">
      <c r="C33" s="19"/>
    </row>
    <row r="34" ht="12.75">
      <c r="A34" s="1" t="s">
        <v>65</v>
      </c>
    </row>
    <row r="36" spans="1:8" ht="39" customHeight="1">
      <c r="A36" s="90" t="s">
        <v>185</v>
      </c>
      <c r="B36" s="90"/>
      <c r="C36" s="90"/>
      <c r="D36" s="90"/>
      <c r="E36" s="42"/>
      <c r="F36" s="42"/>
      <c r="G36" s="42"/>
      <c r="H36" s="42"/>
    </row>
    <row r="38" spans="1:9" ht="12.75">
      <c r="A38" s="91" t="s">
        <v>203</v>
      </c>
      <c r="B38" s="91"/>
      <c r="C38" s="91"/>
      <c r="D38" s="91"/>
      <c r="E38" s="42"/>
      <c r="F38" s="42"/>
      <c r="G38" s="42"/>
      <c r="H38" s="42"/>
      <c r="I38" s="42"/>
    </row>
  </sheetData>
  <mergeCells count="2">
    <mergeCell ref="A36:D36"/>
    <mergeCell ref="A38:D38"/>
  </mergeCells>
  <printOptions/>
  <pageMargins left="0.75" right="0.75" top="0.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4:I34"/>
  <sheetViews>
    <sheetView workbookViewId="0" topLeftCell="A1">
      <selection activeCell="A5" sqref="A5"/>
    </sheetView>
  </sheetViews>
  <sheetFormatPr defaultColWidth="9.140625" defaultRowHeight="12.75"/>
  <cols>
    <col min="1" max="1" width="42.421875" style="1" customWidth="1"/>
    <col min="2" max="2" width="4.7109375" style="51" bestFit="1" customWidth="1"/>
    <col min="3" max="3" width="9.140625" style="13" customWidth="1"/>
    <col min="4" max="4" width="8.57421875" style="19" bestFit="1" customWidth="1"/>
    <col min="5" max="5" width="10.140625" style="1" bestFit="1" customWidth="1"/>
    <col min="6" max="6" width="10.8515625" style="6" bestFit="1" customWidth="1"/>
    <col min="7" max="7" width="0.5625" style="2" customWidth="1"/>
    <col min="8" max="8" width="12.8515625" style="13" customWidth="1"/>
    <col min="9" max="16384" width="9.140625" style="1" customWidth="1"/>
  </cols>
  <sheetData>
    <row r="1" ht="12.75"/>
    <row r="2" ht="12.75"/>
    <row r="3" ht="12.75"/>
    <row r="4" spans="1:2" ht="12.75">
      <c r="A4" s="13" t="s">
        <v>0</v>
      </c>
      <c r="B4" s="14"/>
    </row>
    <row r="6" spans="1:2" ht="12.75">
      <c r="A6" s="46" t="s">
        <v>115</v>
      </c>
      <c r="B6" s="61"/>
    </row>
    <row r="7" ht="12.75">
      <c r="A7" s="1" t="s">
        <v>156</v>
      </c>
    </row>
    <row r="8" ht="12.75">
      <c r="A8" s="1" t="s">
        <v>15</v>
      </c>
    </row>
    <row r="10" spans="3:8" ht="12.75">
      <c r="C10" s="19"/>
      <c r="E10" s="37"/>
      <c r="G10" s="36"/>
      <c r="H10" s="36"/>
    </row>
    <row r="11" spans="3:8" ht="12.75">
      <c r="C11" s="93" t="s">
        <v>25</v>
      </c>
      <c r="D11" s="94"/>
      <c r="E11" s="95"/>
      <c r="F11" s="44" t="s">
        <v>26</v>
      </c>
      <c r="G11" s="5"/>
      <c r="H11" s="39" t="s">
        <v>29</v>
      </c>
    </row>
    <row r="12" spans="3:8" ht="12.75">
      <c r="C12" s="56" t="s">
        <v>61</v>
      </c>
      <c r="D12" s="57" t="s">
        <v>61</v>
      </c>
      <c r="E12" s="59" t="s">
        <v>104</v>
      </c>
      <c r="F12" s="60" t="s">
        <v>27</v>
      </c>
      <c r="G12" s="5"/>
      <c r="H12" s="40" t="s">
        <v>30</v>
      </c>
    </row>
    <row r="13" spans="3:8" ht="12.75">
      <c r="C13" s="38" t="s">
        <v>96</v>
      </c>
      <c r="D13" s="35" t="s">
        <v>62</v>
      </c>
      <c r="E13" s="5" t="s">
        <v>106</v>
      </c>
      <c r="F13" s="45" t="s">
        <v>28</v>
      </c>
      <c r="G13" s="5"/>
      <c r="H13" s="40" t="s">
        <v>31</v>
      </c>
    </row>
    <row r="14" spans="2:8" ht="12.75">
      <c r="B14" s="51" t="s">
        <v>92</v>
      </c>
      <c r="C14" s="58"/>
      <c r="D14" s="3"/>
      <c r="E14" s="55" t="s">
        <v>105</v>
      </c>
      <c r="F14" s="63" t="s">
        <v>116</v>
      </c>
      <c r="G14" s="5"/>
      <c r="H14" s="41"/>
    </row>
    <row r="15" spans="3:8" ht="12.75">
      <c r="C15" s="35" t="s">
        <v>32</v>
      </c>
      <c r="D15" s="35" t="s">
        <v>32</v>
      </c>
      <c r="E15" s="5" t="s">
        <v>32</v>
      </c>
      <c r="F15" s="10" t="s">
        <v>32</v>
      </c>
      <c r="G15" s="5"/>
      <c r="H15" s="35" t="s">
        <v>32</v>
      </c>
    </row>
    <row r="16" ht="12" customHeight="1"/>
    <row r="17" spans="1:8" ht="12" customHeight="1">
      <c r="A17" s="46" t="s">
        <v>161</v>
      </c>
      <c r="C17" s="13">
        <v>66800</v>
      </c>
      <c r="D17" s="19">
        <v>9851</v>
      </c>
      <c r="E17" s="1">
        <v>48</v>
      </c>
      <c r="F17" s="6">
        <v>16725</v>
      </c>
      <c r="H17" s="19">
        <f>SUM(C17:F17)</f>
        <v>93424</v>
      </c>
    </row>
    <row r="18" ht="12" customHeight="1"/>
    <row r="19" ht="3" customHeight="1"/>
    <row r="20" spans="1:8" ht="12.75">
      <c r="A20" s="53" t="s">
        <v>107</v>
      </c>
      <c r="C20" s="35" t="s">
        <v>117</v>
      </c>
      <c r="D20" s="35" t="s">
        <v>117</v>
      </c>
      <c r="E20" s="35" t="s">
        <v>117</v>
      </c>
      <c r="F20" s="6">
        <v>2415</v>
      </c>
      <c r="H20" s="19">
        <f>SUM(C20:F20)</f>
        <v>2415</v>
      </c>
    </row>
    <row r="21" ht="3.75" customHeight="1"/>
    <row r="22" spans="1:8" ht="12.75">
      <c r="A22" s="66" t="s">
        <v>133</v>
      </c>
      <c r="H22" s="19"/>
    </row>
    <row r="23" spans="1:8" ht="12.75">
      <c r="A23" s="53" t="s">
        <v>108</v>
      </c>
      <c r="H23" s="19"/>
    </row>
    <row r="24" spans="1:8" ht="12.75">
      <c r="A24" s="1" t="s">
        <v>144</v>
      </c>
      <c r="C24" s="35" t="s">
        <v>117</v>
      </c>
      <c r="D24" s="35" t="s">
        <v>117</v>
      </c>
      <c r="E24" s="54">
        <v>-15</v>
      </c>
      <c r="F24" s="35" t="s">
        <v>117</v>
      </c>
      <c r="H24" s="19">
        <f>SUM(C24:F24)</f>
        <v>-15</v>
      </c>
    </row>
    <row r="25" spans="3:8" ht="5.25" customHeight="1">
      <c r="C25" s="1"/>
      <c r="D25" s="1"/>
      <c r="H25" s="19"/>
    </row>
    <row r="26" spans="1:8" ht="13.5" thickBot="1">
      <c r="A26" s="46" t="s">
        <v>160</v>
      </c>
      <c r="C26" s="9">
        <f>SUM(C17:C24)</f>
        <v>66800</v>
      </c>
      <c r="D26" s="9">
        <f>SUM(D17:D24)</f>
        <v>9851</v>
      </c>
      <c r="E26" s="9">
        <f>SUM(E17:E24)</f>
        <v>33</v>
      </c>
      <c r="F26" s="9">
        <f>SUM(F17:F24)</f>
        <v>19140</v>
      </c>
      <c r="H26" s="9">
        <f>SUM(H17:H24)</f>
        <v>95824</v>
      </c>
    </row>
    <row r="27" ht="13.5" thickTop="1"/>
    <row r="29" spans="1:4" ht="12.75">
      <c r="A29" s="1" t="s">
        <v>65</v>
      </c>
      <c r="C29" s="1"/>
      <c r="D29" s="1"/>
    </row>
    <row r="30" spans="3:4" ht="12.75">
      <c r="C30" s="1"/>
      <c r="D30" s="1"/>
    </row>
    <row r="31" spans="1:8" ht="38.25" customHeight="1">
      <c r="A31" s="90" t="s">
        <v>186</v>
      </c>
      <c r="B31" s="90"/>
      <c r="C31" s="90"/>
      <c r="D31" s="90"/>
      <c r="E31" s="90"/>
      <c r="F31" s="90"/>
      <c r="G31" s="90"/>
      <c r="H31" s="90"/>
    </row>
    <row r="32" spans="3:4" ht="3.75" customHeight="1">
      <c r="C32" s="1"/>
      <c r="D32" s="1"/>
    </row>
    <row r="33" spans="1:6" ht="12.75">
      <c r="A33" s="91"/>
      <c r="B33" s="91"/>
      <c r="C33" s="91"/>
      <c r="D33" s="91"/>
      <c r="E33" s="91"/>
      <c r="F33" s="91"/>
    </row>
    <row r="34" spans="1:9" ht="12.75">
      <c r="A34" s="91" t="s">
        <v>203</v>
      </c>
      <c r="B34" s="91"/>
      <c r="C34" s="91"/>
      <c r="D34" s="91"/>
      <c r="E34" s="91"/>
      <c r="F34" s="91"/>
      <c r="G34" s="91"/>
      <c r="H34" s="91"/>
      <c r="I34" s="42"/>
    </row>
  </sheetData>
  <mergeCells count="4">
    <mergeCell ref="C11:E11"/>
    <mergeCell ref="A33:F33"/>
    <mergeCell ref="A34:H34"/>
    <mergeCell ref="A31:H31"/>
  </mergeCells>
  <printOptions/>
  <pageMargins left="0.75" right="0.25" top="1" bottom="1" header="0.5" footer="0.5"/>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1:F173"/>
  <sheetViews>
    <sheetView tabSelected="1" workbookViewId="0" topLeftCell="A1">
      <selection activeCell="B5" sqref="B5"/>
    </sheetView>
  </sheetViews>
  <sheetFormatPr defaultColWidth="9.140625" defaultRowHeight="12.75"/>
  <cols>
    <col min="1" max="1" width="3.28125" style="22" customWidth="1"/>
    <col min="2" max="2" width="60.57421875" style="21" customWidth="1"/>
    <col min="3" max="3" width="16.421875" style="21" customWidth="1"/>
    <col min="4" max="4" width="15.57421875" style="21" customWidth="1"/>
    <col min="5" max="5" width="10.28125" style="21" customWidth="1"/>
    <col min="6" max="6" width="15.57421875" style="21" bestFit="1" customWidth="1"/>
    <col min="7" max="16384" width="9.140625" style="76" customWidth="1"/>
  </cols>
  <sheetData>
    <row r="1" ht="15.75">
      <c r="A1" s="20"/>
    </row>
    <row r="2" ht="15.75"/>
    <row r="3" ht="15.75"/>
    <row r="4" ht="15.75">
      <c r="A4" s="13" t="s">
        <v>0</v>
      </c>
    </row>
    <row r="5" ht="15.75">
      <c r="A5" s="13"/>
    </row>
    <row r="6" ht="15.75">
      <c r="A6" s="20" t="s">
        <v>75</v>
      </c>
    </row>
    <row r="7" ht="15.75">
      <c r="A7" s="1" t="s">
        <v>156</v>
      </c>
    </row>
    <row r="9" spans="1:2" ht="15.75">
      <c r="A9" s="22">
        <v>1</v>
      </c>
      <c r="B9" s="23" t="s">
        <v>37</v>
      </c>
    </row>
    <row r="10" spans="1:6" ht="50.25" customHeight="1">
      <c r="A10" s="24"/>
      <c r="B10" s="96" t="s">
        <v>201</v>
      </c>
      <c r="C10" s="96"/>
      <c r="D10" s="96"/>
      <c r="E10" s="96"/>
      <c r="F10" s="25"/>
    </row>
    <row r="11" spans="1:6" ht="8.25" customHeight="1">
      <c r="A11" s="24"/>
      <c r="C11" s="43"/>
      <c r="D11" s="43"/>
      <c r="E11" s="43"/>
      <c r="F11" s="25"/>
    </row>
    <row r="12" spans="2:5" ht="46.5" customHeight="1">
      <c r="B12" s="98" t="s">
        <v>162</v>
      </c>
      <c r="C12" s="98"/>
      <c r="D12" s="98"/>
      <c r="E12" s="98"/>
    </row>
    <row r="13" spans="2:5" ht="15.75">
      <c r="B13" s="26"/>
      <c r="C13" s="26"/>
      <c r="D13" s="26"/>
      <c r="E13" s="26"/>
    </row>
    <row r="14" spans="1:5" ht="15.75">
      <c r="A14" s="22">
        <v>2</v>
      </c>
      <c r="B14" s="99" t="s">
        <v>38</v>
      </c>
      <c r="C14" s="99"/>
      <c r="D14" s="99"/>
      <c r="E14" s="99"/>
    </row>
    <row r="15" spans="2:5" ht="32.25" customHeight="1">
      <c r="B15" s="98" t="s">
        <v>163</v>
      </c>
      <c r="C15" s="98"/>
      <c r="D15" s="98"/>
      <c r="E15" s="98"/>
    </row>
    <row r="16" spans="2:5" ht="15.75">
      <c r="B16" s="26"/>
      <c r="C16" s="26"/>
      <c r="D16" s="26"/>
      <c r="E16" s="26"/>
    </row>
    <row r="17" spans="1:5" ht="15.75">
      <c r="A17" s="22">
        <v>3</v>
      </c>
      <c r="B17" s="27" t="s">
        <v>39</v>
      </c>
      <c r="C17" s="26"/>
      <c r="D17" s="26"/>
      <c r="E17" s="26"/>
    </row>
    <row r="18" spans="2:5" ht="30.75" customHeight="1">
      <c r="B18" s="98" t="s">
        <v>202</v>
      </c>
      <c r="C18" s="98"/>
      <c r="D18" s="98"/>
      <c r="E18" s="98"/>
    </row>
    <row r="19" spans="2:5" ht="15.75">
      <c r="B19" s="26"/>
      <c r="C19" s="26"/>
      <c r="D19" s="26"/>
      <c r="E19" s="26"/>
    </row>
    <row r="20" spans="1:5" ht="15.75">
      <c r="A20" s="22">
        <v>4</v>
      </c>
      <c r="B20" s="27" t="s">
        <v>40</v>
      </c>
      <c r="C20" s="26"/>
      <c r="D20" s="26"/>
      <c r="E20" s="26"/>
    </row>
    <row r="21" spans="2:5" ht="31.5" customHeight="1">
      <c r="B21" s="98" t="s">
        <v>194</v>
      </c>
      <c r="C21" s="98"/>
      <c r="D21" s="98"/>
      <c r="E21" s="98"/>
    </row>
    <row r="22" spans="2:5" ht="15.75">
      <c r="B22" s="26"/>
      <c r="C22" s="26"/>
      <c r="D22" s="26"/>
      <c r="E22" s="26"/>
    </row>
    <row r="23" spans="1:5" ht="15.75">
      <c r="A23" s="22">
        <v>5</v>
      </c>
      <c r="B23" s="23" t="s">
        <v>41</v>
      </c>
      <c r="C23" s="26"/>
      <c r="D23" s="26"/>
      <c r="E23" s="26"/>
    </row>
    <row r="24" spans="2:5" ht="17.25" customHeight="1">
      <c r="B24" s="100" t="s">
        <v>195</v>
      </c>
      <c r="C24" s="100"/>
      <c r="D24" s="100"/>
      <c r="E24" s="100"/>
    </row>
    <row r="25" spans="2:5" ht="15.75">
      <c r="B25" s="26"/>
      <c r="C25" s="26"/>
      <c r="D25" s="26"/>
      <c r="E25" s="26"/>
    </row>
    <row r="26" spans="1:5" ht="15.75">
      <c r="A26" s="22">
        <v>6</v>
      </c>
      <c r="B26" s="27" t="s">
        <v>42</v>
      </c>
      <c r="C26" s="26"/>
      <c r="D26" s="26"/>
      <c r="E26" s="26"/>
    </row>
    <row r="27" spans="2:5" ht="30.75" customHeight="1">
      <c r="B27" s="98" t="s">
        <v>182</v>
      </c>
      <c r="C27" s="98"/>
      <c r="D27" s="98"/>
      <c r="E27" s="98"/>
    </row>
    <row r="28" spans="2:5" ht="15.75">
      <c r="B28" s="26"/>
      <c r="C28" s="26"/>
      <c r="D28" s="26"/>
      <c r="E28" s="26"/>
    </row>
    <row r="29" spans="1:5" ht="15.75">
      <c r="A29" s="22">
        <v>7</v>
      </c>
      <c r="B29" s="27" t="s">
        <v>43</v>
      </c>
      <c r="C29" s="26"/>
      <c r="D29" s="26"/>
      <c r="E29" s="26"/>
    </row>
    <row r="30" spans="2:5" ht="15.75">
      <c r="B30" s="107" t="s">
        <v>169</v>
      </c>
      <c r="C30" s="107"/>
      <c r="D30" s="107"/>
      <c r="E30" s="107"/>
    </row>
    <row r="31" spans="2:5" ht="15.75">
      <c r="B31" s="26"/>
      <c r="C31" s="26"/>
      <c r="D31" s="26"/>
      <c r="E31" s="26"/>
    </row>
    <row r="32" spans="1:2" ht="15.75">
      <c r="A32" s="22">
        <v>8</v>
      </c>
      <c r="B32" s="23" t="s">
        <v>44</v>
      </c>
    </row>
    <row r="33" spans="2:4" ht="31.5">
      <c r="B33" s="23"/>
      <c r="C33" s="72" t="s">
        <v>196</v>
      </c>
      <c r="D33" s="72" t="s">
        <v>140</v>
      </c>
    </row>
    <row r="34" spans="2:4" ht="31.5">
      <c r="B34" s="23"/>
      <c r="C34" s="72" t="s">
        <v>164</v>
      </c>
      <c r="D34" s="72" t="s">
        <v>164</v>
      </c>
    </row>
    <row r="35" spans="3:4" ht="15.75">
      <c r="C35" s="72" t="s">
        <v>32</v>
      </c>
      <c r="D35" s="72" t="s">
        <v>32</v>
      </c>
    </row>
    <row r="36" spans="2:3" ht="15.75">
      <c r="B36" s="73" t="s">
        <v>66</v>
      </c>
      <c r="C36" s="28"/>
    </row>
    <row r="37" spans="2:5" ht="15.75">
      <c r="B37" s="21" t="s">
        <v>125</v>
      </c>
      <c r="C37" s="28">
        <v>6095</v>
      </c>
      <c r="D37" s="28">
        <v>6095</v>
      </c>
      <c r="E37" s="28"/>
    </row>
    <row r="38" spans="2:5" ht="15.75">
      <c r="B38" s="21" t="s">
        <v>121</v>
      </c>
      <c r="C38" s="74">
        <v>3576</v>
      </c>
      <c r="D38" s="74">
        <v>3576</v>
      </c>
      <c r="E38" s="28"/>
    </row>
    <row r="39" spans="3:5" ht="15.75">
      <c r="C39" s="28">
        <f>SUM(C37:C38)</f>
        <v>9671</v>
      </c>
      <c r="D39" s="28">
        <f>SUM(D37:D38)</f>
        <v>9671</v>
      </c>
      <c r="E39" s="28"/>
    </row>
    <row r="40" spans="2:5" ht="15.75">
      <c r="B40" s="21" t="s">
        <v>77</v>
      </c>
      <c r="C40" s="28">
        <v>-347</v>
      </c>
      <c r="D40" s="28">
        <v>-347</v>
      </c>
      <c r="E40" s="28"/>
    </row>
    <row r="41" spans="3:5" ht="16.5" thickBot="1">
      <c r="C41" s="77">
        <f>SUM(C39:C40)</f>
        <v>9324</v>
      </c>
      <c r="D41" s="77">
        <f>SUM(D39:D40)</f>
        <v>9324</v>
      </c>
      <c r="E41" s="28"/>
    </row>
    <row r="42" spans="2:5" ht="16.5" thickTop="1">
      <c r="B42" s="73" t="s">
        <v>67</v>
      </c>
      <c r="C42" s="28"/>
      <c r="D42" s="28"/>
      <c r="E42" s="28"/>
    </row>
    <row r="43" spans="2:5" ht="15.75">
      <c r="B43" s="21" t="s">
        <v>125</v>
      </c>
      <c r="C43" s="28">
        <v>2262</v>
      </c>
      <c r="D43" s="28">
        <v>2262</v>
      </c>
      <c r="E43" s="28"/>
    </row>
    <row r="44" spans="2:5" ht="15.75">
      <c r="B44" s="21" t="s">
        <v>121</v>
      </c>
      <c r="C44" s="74">
        <v>1174</v>
      </c>
      <c r="D44" s="74">
        <v>1174</v>
      </c>
      <c r="E44" s="28"/>
    </row>
    <row r="45" spans="3:5" ht="15.75">
      <c r="C45" s="28">
        <f>SUM(C43:C44)</f>
        <v>3436</v>
      </c>
      <c r="D45" s="28">
        <f>SUM(D43:D44)</f>
        <v>3436</v>
      </c>
      <c r="E45" s="28"/>
    </row>
    <row r="46" spans="2:5" ht="15.75">
      <c r="B46" s="21" t="s">
        <v>77</v>
      </c>
      <c r="C46" s="28">
        <v>-39</v>
      </c>
      <c r="D46" s="28">
        <v>-39</v>
      </c>
      <c r="E46" s="28"/>
    </row>
    <row r="47" spans="3:5" ht="16.5" thickBot="1">
      <c r="C47" s="77">
        <f>SUM(C45:C46)</f>
        <v>3397</v>
      </c>
      <c r="D47" s="77">
        <f>SUM(D45:D46)</f>
        <v>3397</v>
      </c>
      <c r="E47" s="28"/>
    </row>
    <row r="48" ht="16.5" thickTop="1">
      <c r="C48" s="28"/>
    </row>
    <row r="49" spans="1:5" ht="15.75">
      <c r="A49" s="22">
        <v>9</v>
      </c>
      <c r="B49" s="29" t="s">
        <v>68</v>
      </c>
      <c r="C49" s="24"/>
      <c r="D49" s="24"/>
      <c r="E49" s="24"/>
    </row>
    <row r="50" spans="2:5" ht="33" customHeight="1">
      <c r="B50" s="101" t="s">
        <v>165</v>
      </c>
      <c r="C50" s="101"/>
      <c r="D50" s="101"/>
      <c r="E50" s="101"/>
    </row>
    <row r="51" spans="2:5" ht="15.75">
      <c r="B51" s="26"/>
      <c r="C51" s="26"/>
      <c r="D51" s="26"/>
      <c r="E51" s="26"/>
    </row>
    <row r="52" spans="1:5" ht="15.75">
      <c r="A52" s="22">
        <v>10</v>
      </c>
      <c r="B52" s="27" t="s">
        <v>45</v>
      </c>
      <c r="C52" s="26"/>
      <c r="D52" s="26"/>
      <c r="E52" s="26"/>
    </row>
    <row r="53" spans="2:5" ht="15.75" customHeight="1">
      <c r="B53" s="98" t="s">
        <v>130</v>
      </c>
      <c r="C53" s="98"/>
      <c r="D53" s="98"/>
      <c r="E53" s="98"/>
    </row>
    <row r="54" spans="2:5" ht="15.75">
      <c r="B54" s="26"/>
      <c r="C54" s="26"/>
      <c r="D54" s="26"/>
      <c r="E54" s="26"/>
    </row>
    <row r="55" spans="1:5" ht="15.75">
      <c r="A55" s="22">
        <v>11</v>
      </c>
      <c r="B55" s="27" t="s">
        <v>46</v>
      </c>
      <c r="C55" s="26"/>
      <c r="D55" s="26"/>
      <c r="E55" s="26"/>
    </row>
    <row r="56" spans="2:5" ht="15.75">
      <c r="B56" s="98" t="s">
        <v>118</v>
      </c>
      <c r="C56" s="98"/>
      <c r="D56" s="98"/>
      <c r="E56" s="98"/>
    </row>
    <row r="57" spans="2:5" ht="15.75">
      <c r="B57" s="26"/>
      <c r="C57" s="26"/>
      <c r="D57" s="26"/>
      <c r="E57" s="26"/>
    </row>
    <row r="58" spans="1:5" ht="15.75">
      <c r="A58" s="22">
        <v>12</v>
      </c>
      <c r="B58" s="27" t="s">
        <v>122</v>
      </c>
      <c r="C58" s="26"/>
      <c r="D58" s="26"/>
      <c r="E58" s="26"/>
    </row>
    <row r="59" spans="2:5" ht="31.5" customHeight="1">
      <c r="B59" s="98" t="s">
        <v>136</v>
      </c>
      <c r="C59" s="98"/>
      <c r="D59" s="98"/>
      <c r="E59" s="98"/>
    </row>
    <row r="60" spans="2:5" ht="15.75">
      <c r="B60" s="26"/>
      <c r="C60" s="26"/>
      <c r="D60" s="26"/>
      <c r="E60" s="26"/>
    </row>
    <row r="61" spans="1:5" ht="15.75">
      <c r="A61" s="22">
        <v>13</v>
      </c>
      <c r="B61" s="27" t="s">
        <v>69</v>
      </c>
      <c r="C61" s="26"/>
      <c r="D61" s="26"/>
      <c r="E61" s="26"/>
    </row>
    <row r="62" spans="2:5" ht="32.25" customHeight="1">
      <c r="B62" s="98" t="s">
        <v>138</v>
      </c>
      <c r="C62" s="98"/>
      <c r="D62" s="98"/>
      <c r="E62" s="98"/>
    </row>
    <row r="63" spans="3:5" ht="15.75">
      <c r="C63" s="68"/>
      <c r="D63" s="75" t="s">
        <v>32</v>
      </c>
      <c r="E63" s="68"/>
    </row>
    <row r="64" spans="2:5" ht="16.5" thickBot="1">
      <c r="B64" s="68" t="s">
        <v>137</v>
      </c>
      <c r="C64" s="68"/>
      <c r="D64" s="78">
        <v>2442</v>
      </c>
      <c r="E64" s="68"/>
    </row>
    <row r="65" spans="2:5" ht="16.5" thickTop="1">
      <c r="B65" s="26"/>
      <c r="C65" s="26"/>
      <c r="D65" s="26"/>
      <c r="E65" s="26"/>
    </row>
    <row r="66" spans="1:5" ht="15.75">
      <c r="A66" s="22">
        <v>14</v>
      </c>
      <c r="B66" s="29" t="s">
        <v>50</v>
      </c>
      <c r="C66" s="24"/>
      <c r="D66" s="24"/>
      <c r="E66" s="24"/>
    </row>
    <row r="67" spans="2:5" ht="48.75" customHeight="1">
      <c r="B67" s="106" t="s">
        <v>197</v>
      </c>
      <c r="C67" s="106"/>
      <c r="D67" s="106"/>
      <c r="E67" s="106"/>
    </row>
    <row r="68" spans="1:6" s="79" customFormat="1" ht="15.75" customHeight="1">
      <c r="A68" s="71"/>
      <c r="B68" s="102" t="s">
        <v>189</v>
      </c>
      <c r="C68" s="102"/>
      <c r="D68" s="102"/>
      <c r="E68" s="102"/>
      <c r="F68" s="70"/>
    </row>
    <row r="69" spans="2:5" ht="14.25" customHeight="1">
      <c r="B69" s="52"/>
      <c r="C69" s="52"/>
      <c r="D69" s="52"/>
      <c r="E69" s="52"/>
    </row>
    <row r="70" spans="1:5" ht="15.75">
      <c r="A70" s="22">
        <v>15</v>
      </c>
      <c r="B70" s="27" t="s">
        <v>79</v>
      </c>
      <c r="C70" s="26"/>
      <c r="D70" s="26"/>
      <c r="E70" s="26"/>
    </row>
    <row r="71" spans="2:5" ht="112.5" customHeight="1">
      <c r="B71" s="98" t="s">
        <v>208</v>
      </c>
      <c r="C71" s="98"/>
      <c r="D71" s="98"/>
      <c r="E71" s="98"/>
    </row>
    <row r="72" spans="2:5" ht="15.75">
      <c r="B72" s="26"/>
      <c r="C72" s="26" t="s">
        <v>188</v>
      </c>
      <c r="D72" s="26"/>
      <c r="E72" s="26"/>
    </row>
    <row r="73" spans="1:2" ht="15.75">
      <c r="A73" s="22">
        <v>16</v>
      </c>
      <c r="B73" s="23" t="s">
        <v>166</v>
      </c>
    </row>
    <row r="74" spans="2:5" ht="51" customHeight="1">
      <c r="B74" s="96" t="s">
        <v>207</v>
      </c>
      <c r="C74" s="96"/>
      <c r="D74" s="96"/>
      <c r="E74" s="96"/>
    </row>
    <row r="75" spans="2:5" ht="15.75">
      <c r="B75" s="26"/>
      <c r="C75" s="26"/>
      <c r="D75" s="26"/>
      <c r="E75" s="26"/>
    </row>
    <row r="76" spans="1:5" ht="15.75">
      <c r="A76" s="22">
        <v>17</v>
      </c>
      <c r="B76" s="105" t="s">
        <v>152</v>
      </c>
      <c r="C76" s="105"/>
      <c r="D76" s="105"/>
      <c r="E76" s="105"/>
    </row>
    <row r="77" spans="2:5" ht="18" customHeight="1">
      <c r="B77" s="101" t="s">
        <v>192</v>
      </c>
      <c r="C77" s="101"/>
      <c r="D77" s="101"/>
      <c r="E77" s="101"/>
    </row>
    <row r="78" spans="2:5" ht="15.75">
      <c r="B78" s="26"/>
      <c r="C78" s="26"/>
      <c r="D78" s="26"/>
      <c r="E78" s="26"/>
    </row>
    <row r="79" spans="1:5" ht="15.75">
      <c r="A79" s="22">
        <v>18</v>
      </c>
      <c r="B79" s="23" t="s">
        <v>14</v>
      </c>
      <c r="C79" s="103"/>
      <c r="D79" s="103"/>
      <c r="E79" s="30"/>
    </row>
    <row r="80" spans="2:5" ht="31.5">
      <c r="B80" s="23"/>
      <c r="C80" s="72" t="s">
        <v>198</v>
      </c>
      <c r="D80" s="72" t="s">
        <v>140</v>
      </c>
      <c r="E80" s="30"/>
    </row>
    <row r="81" spans="1:5" ht="31.5">
      <c r="A81" s="31"/>
      <c r="B81" s="23"/>
      <c r="C81" s="72" t="s">
        <v>164</v>
      </c>
      <c r="D81" s="72" t="s">
        <v>164</v>
      </c>
      <c r="E81" s="32"/>
    </row>
    <row r="82" spans="2:4" ht="15.75">
      <c r="B82" s="23"/>
      <c r="C82" s="72" t="s">
        <v>32</v>
      </c>
      <c r="D82" s="72" t="s">
        <v>32</v>
      </c>
    </row>
    <row r="83" ht="15.75">
      <c r="B83" s="21" t="s">
        <v>47</v>
      </c>
    </row>
    <row r="85" spans="2:4" ht="15.75">
      <c r="B85" s="21" t="s">
        <v>48</v>
      </c>
      <c r="C85" s="28">
        <v>502</v>
      </c>
      <c r="D85" s="28">
        <v>502</v>
      </c>
    </row>
    <row r="86" spans="2:4" ht="15.75">
      <c r="B86" s="21" t="s">
        <v>80</v>
      </c>
      <c r="C86" s="28">
        <v>2</v>
      </c>
      <c r="D86" s="28">
        <v>2</v>
      </c>
    </row>
    <row r="87" spans="2:4" ht="15.75">
      <c r="B87" s="21" t="s">
        <v>49</v>
      </c>
      <c r="C87" s="74">
        <v>478</v>
      </c>
      <c r="D87" s="74">
        <v>478</v>
      </c>
    </row>
    <row r="88" spans="3:4" ht="16.5" thickBot="1">
      <c r="C88" s="77">
        <f>SUM(C85:C87)</f>
        <v>982</v>
      </c>
      <c r="D88" s="77">
        <f>SUM(D85:D87)</f>
        <v>982</v>
      </c>
    </row>
    <row r="89" ht="16.5" thickTop="1"/>
    <row r="90" spans="2:6" ht="17.25" customHeight="1">
      <c r="B90" s="104"/>
      <c r="C90" s="104"/>
      <c r="D90" s="104"/>
      <c r="E90" s="104"/>
      <c r="F90" s="80"/>
    </row>
    <row r="91" spans="1:2" ht="15.75">
      <c r="A91" s="22">
        <v>19</v>
      </c>
      <c r="B91" s="23" t="s">
        <v>112</v>
      </c>
    </row>
    <row r="92" spans="2:5" ht="31.5" customHeight="1">
      <c r="B92" s="106" t="s">
        <v>153</v>
      </c>
      <c r="C92" s="106"/>
      <c r="D92" s="106"/>
      <c r="E92" s="106"/>
    </row>
    <row r="94" spans="1:2" ht="15.75">
      <c r="A94" s="22">
        <v>20</v>
      </c>
      <c r="B94" s="23" t="s">
        <v>113</v>
      </c>
    </row>
    <row r="95" spans="2:5" ht="33.75" customHeight="1">
      <c r="B95" s="96" t="s">
        <v>154</v>
      </c>
      <c r="C95" s="96"/>
      <c r="D95" s="96"/>
      <c r="E95" s="96"/>
    </row>
    <row r="97" spans="1:2" ht="15.75">
      <c r="A97" s="22">
        <v>21</v>
      </c>
      <c r="B97" s="23" t="s">
        <v>51</v>
      </c>
    </row>
    <row r="98" spans="2:5" ht="34.5" customHeight="1">
      <c r="B98" s="100" t="s">
        <v>206</v>
      </c>
      <c r="C98" s="100"/>
      <c r="D98" s="100"/>
      <c r="E98" s="100"/>
    </row>
    <row r="99" ht="15.75">
      <c r="B99" s="23"/>
    </row>
    <row r="100" ht="15.75">
      <c r="B100" s="23" t="s">
        <v>155</v>
      </c>
    </row>
    <row r="101" spans="2:5" ht="15.75">
      <c r="B101" s="43"/>
      <c r="C101" s="72" t="s">
        <v>32</v>
      </c>
      <c r="D101" s="72" t="s">
        <v>32</v>
      </c>
      <c r="E101" s="72" t="s">
        <v>32</v>
      </c>
    </row>
    <row r="102" spans="2:5" ht="15.75" customHeight="1">
      <c r="B102" s="43"/>
      <c r="C102" s="72" t="s">
        <v>126</v>
      </c>
      <c r="D102" s="72" t="s">
        <v>127</v>
      </c>
      <c r="E102" s="72" t="s">
        <v>128</v>
      </c>
    </row>
    <row r="103" spans="2:5" ht="15.75" customHeight="1">
      <c r="B103" s="43" t="s">
        <v>88</v>
      </c>
      <c r="C103" s="28">
        <v>2000</v>
      </c>
      <c r="D103" s="81">
        <v>58</v>
      </c>
      <c r="E103" s="81">
        <f>C103-D103</f>
        <v>1942</v>
      </c>
    </row>
    <row r="104" spans="2:5" ht="15.75" customHeight="1">
      <c r="B104" s="43" t="s">
        <v>89</v>
      </c>
      <c r="C104" s="28">
        <v>500</v>
      </c>
      <c r="D104" s="81">
        <v>0</v>
      </c>
      <c r="E104" s="81">
        <f>C104-D104</f>
        <v>500</v>
      </c>
    </row>
    <row r="105" spans="2:5" ht="15.75" customHeight="1">
      <c r="B105" s="43" t="s">
        <v>90</v>
      </c>
      <c r="C105" s="28">
        <v>16780</v>
      </c>
      <c r="D105" s="81">
        <v>16780</v>
      </c>
      <c r="E105" s="81">
        <f>C105-D105</f>
        <v>0</v>
      </c>
    </row>
    <row r="106" spans="2:5" ht="15.75" customHeight="1">
      <c r="B106" s="43" t="s">
        <v>91</v>
      </c>
      <c r="C106" s="28">
        <v>2000</v>
      </c>
      <c r="D106" s="81">
        <v>2000</v>
      </c>
      <c r="E106" s="81">
        <f>C106-D106</f>
        <v>0</v>
      </c>
    </row>
    <row r="107" spans="2:5" ht="15.75" customHeight="1" thickBot="1">
      <c r="B107" s="88" t="s">
        <v>129</v>
      </c>
      <c r="C107" s="82">
        <f>SUM(C103:C106)</f>
        <v>21280</v>
      </c>
      <c r="D107" s="82">
        <f>SUM(D103:D106)</f>
        <v>18838</v>
      </c>
      <c r="E107" s="82">
        <f>SUM(E103:E106)</f>
        <v>2442</v>
      </c>
    </row>
    <row r="108" spans="2:5" ht="15.75" customHeight="1" thickTop="1">
      <c r="B108" s="43"/>
      <c r="C108" s="43"/>
      <c r="D108" s="43"/>
      <c r="E108" s="43"/>
    </row>
    <row r="109" spans="2:5" ht="15.75" customHeight="1">
      <c r="B109" s="88" t="s">
        <v>193</v>
      </c>
      <c r="C109" s="43"/>
      <c r="D109" s="43"/>
      <c r="E109" s="43"/>
    </row>
    <row r="110" spans="2:5" ht="16.5" customHeight="1">
      <c r="B110" s="100" t="s">
        <v>191</v>
      </c>
      <c r="C110" s="100"/>
      <c r="D110" s="100"/>
      <c r="E110" s="100"/>
    </row>
    <row r="111" spans="2:5" ht="15.75" customHeight="1">
      <c r="B111" s="43"/>
      <c r="C111" s="43"/>
      <c r="D111" s="43"/>
      <c r="E111" s="43"/>
    </row>
    <row r="112" spans="2:5" ht="30" customHeight="1">
      <c r="B112" s="96" t="s">
        <v>170</v>
      </c>
      <c r="C112" s="96"/>
      <c r="D112" s="96"/>
      <c r="E112" s="96"/>
    </row>
    <row r="113" spans="2:5" ht="48.75" customHeight="1">
      <c r="B113" s="96" t="s">
        <v>171</v>
      </c>
      <c r="C113" s="96"/>
      <c r="D113" s="96"/>
      <c r="E113" s="96"/>
    </row>
    <row r="114" spans="2:5" ht="33.75" customHeight="1">
      <c r="B114" s="96" t="s">
        <v>172</v>
      </c>
      <c r="C114" s="96"/>
      <c r="D114" s="96"/>
      <c r="E114" s="96"/>
    </row>
    <row r="115" spans="2:5" ht="15.75" customHeight="1">
      <c r="B115" s="96" t="s">
        <v>173</v>
      </c>
      <c r="C115" s="96"/>
      <c r="D115" s="96"/>
      <c r="E115" s="96"/>
    </row>
    <row r="116" spans="2:5" ht="18.75" customHeight="1">
      <c r="B116" s="25"/>
      <c r="C116" s="25"/>
      <c r="D116" s="25"/>
      <c r="E116" s="25"/>
    </row>
    <row r="117" spans="2:5" ht="29.25" customHeight="1">
      <c r="B117" s="96" t="s">
        <v>199</v>
      </c>
      <c r="C117" s="96"/>
      <c r="D117" s="96"/>
      <c r="E117" s="96"/>
    </row>
    <row r="118" spans="2:5" ht="8.25" customHeight="1">
      <c r="B118" s="25"/>
      <c r="C118" s="25"/>
      <c r="D118" s="25"/>
      <c r="E118" s="25"/>
    </row>
    <row r="119" spans="2:5" ht="30" customHeight="1">
      <c r="B119" s="96" t="s">
        <v>174</v>
      </c>
      <c r="C119" s="96"/>
      <c r="D119" s="96"/>
      <c r="E119" s="96"/>
    </row>
    <row r="120" spans="2:5" ht="4.5" customHeight="1">
      <c r="B120" s="25"/>
      <c r="C120" s="25"/>
      <c r="D120" s="25"/>
      <c r="E120" s="25"/>
    </row>
    <row r="121" spans="2:5" ht="15.75" customHeight="1">
      <c r="B121" s="25" t="s">
        <v>200</v>
      </c>
      <c r="C121" s="25"/>
      <c r="D121" s="25"/>
      <c r="E121" s="25"/>
    </row>
    <row r="122" spans="2:5" ht="15.75" customHeight="1">
      <c r="B122" s="25" t="s">
        <v>175</v>
      </c>
      <c r="C122" s="25"/>
      <c r="D122" s="25"/>
      <c r="E122" s="25"/>
    </row>
    <row r="123" spans="2:5" ht="28.5" customHeight="1">
      <c r="B123" s="96" t="s">
        <v>177</v>
      </c>
      <c r="C123" s="96"/>
      <c r="D123" s="96"/>
      <c r="E123" s="96"/>
    </row>
    <row r="124" spans="2:5" ht="3" customHeight="1">
      <c r="B124" s="25"/>
      <c r="C124" s="25"/>
      <c r="D124" s="25"/>
      <c r="E124" s="25"/>
    </row>
    <row r="125" spans="2:5" ht="15.75" customHeight="1">
      <c r="B125" s="96" t="s">
        <v>176</v>
      </c>
      <c r="C125" s="96"/>
      <c r="D125" s="96"/>
      <c r="E125" s="96"/>
    </row>
    <row r="126" spans="2:5" ht="4.5" customHeight="1">
      <c r="B126" s="25"/>
      <c r="C126" s="25"/>
      <c r="D126" s="25"/>
      <c r="E126" s="25"/>
    </row>
    <row r="127" spans="2:5" ht="15.75" customHeight="1">
      <c r="B127" s="96" t="s">
        <v>178</v>
      </c>
      <c r="C127" s="96"/>
      <c r="D127" s="96"/>
      <c r="E127" s="96"/>
    </row>
    <row r="128" spans="2:5" ht="4.5" customHeight="1">
      <c r="B128" s="25"/>
      <c r="C128" s="25"/>
      <c r="D128" s="25"/>
      <c r="E128" s="25"/>
    </row>
    <row r="129" spans="2:5" ht="15.75" customHeight="1">
      <c r="B129" s="96" t="s">
        <v>179</v>
      </c>
      <c r="C129" s="96"/>
      <c r="D129" s="96"/>
      <c r="E129" s="96"/>
    </row>
    <row r="130" spans="2:5" ht="4.5" customHeight="1">
      <c r="B130" s="25"/>
      <c r="C130" s="25"/>
      <c r="D130" s="25"/>
      <c r="E130" s="25"/>
    </row>
    <row r="131" spans="2:5" ht="15.75" customHeight="1">
      <c r="B131" s="96" t="s">
        <v>180</v>
      </c>
      <c r="C131" s="96"/>
      <c r="D131" s="96"/>
      <c r="E131" s="96"/>
    </row>
    <row r="132" spans="2:5" ht="15.75" customHeight="1">
      <c r="B132" s="43"/>
      <c r="C132" s="43"/>
      <c r="D132" s="43"/>
      <c r="E132" s="43"/>
    </row>
    <row r="133" spans="1:2" ht="15.75">
      <c r="A133" s="22">
        <v>22</v>
      </c>
      <c r="B133" s="33" t="s">
        <v>111</v>
      </c>
    </row>
    <row r="134" ht="19.5" customHeight="1">
      <c r="B134" s="21" t="s">
        <v>134</v>
      </c>
    </row>
    <row r="135" ht="30.75" customHeight="1">
      <c r="D135" s="83" t="s">
        <v>167</v>
      </c>
    </row>
    <row r="136" ht="15.75">
      <c r="D136" s="72" t="s">
        <v>32</v>
      </c>
    </row>
    <row r="137" ht="15.75">
      <c r="B137" s="21" t="s">
        <v>70</v>
      </c>
    </row>
    <row r="138" spans="2:4" ht="15.75">
      <c r="B138" s="21" t="s">
        <v>71</v>
      </c>
      <c r="D138" s="28">
        <f>'BS'!D30</f>
        <v>17843</v>
      </c>
    </row>
    <row r="139" spans="2:4" ht="15.75">
      <c r="B139" s="21" t="s">
        <v>72</v>
      </c>
      <c r="D139" s="28">
        <f>'BS'!D42</f>
        <v>10858</v>
      </c>
    </row>
    <row r="140" ht="15.75">
      <c r="D140" s="34"/>
    </row>
    <row r="141" spans="2:4" ht="16.5" thickBot="1">
      <c r="B141" s="21" t="s">
        <v>29</v>
      </c>
      <c r="D141" s="77">
        <f>SUM(D138:D140)</f>
        <v>28701</v>
      </c>
    </row>
    <row r="142" ht="16.5" thickTop="1">
      <c r="C142" s="34"/>
    </row>
    <row r="143" spans="2:5" ht="15.75">
      <c r="B143" s="100" t="s">
        <v>145</v>
      </c>
      <c r="C143" s="100"/>
      <c r="D143" s="100"/>
      <c r="E143" s="100"/>
    </row>
    <row r="144" ht="15.75">
      <c r="C144" s="34"/>
    </row>
    <row r="145" spans="1:2" ht="15.75">
      <c r="A145" s="22">
        <v>23</v>
      </c>
      <c r="B145" s="23" t="s">
        <v>52</v>
      </c>
    </row>
    <row r="146" spans="2:5" ht="18.75" customHeight="1">
      <c r="B146" s="100" t="s">
        <v>119</v>
      </c>
      <c r="C146" s="100"/>
      <c r="D146" s="100"/>
      <c r="E146" s="100"/>
    </row>
    <row r="148" spans="1:2" ht="15.75">
      <c r="A148" s="22">
        <v>24</v>
      </c>
      <c r="B148" s="23" t="s">
        <v>53</v>
      </c>
    </row>
    <row r="149" spans="2:5" ht="34.5" customHeight="1">
      <c r="B149" s="96" t="s">
        <v>168</v>
      </c>
      <c r="C149" s="96"/>
      <c r="D149" s="96"/>
      <c r="E149" s="96"/>
    </row>
    <row r="151" spans="1:2" ht="15.75">
      <c r="A151" s="22">
        <v>25</v>
      </c>
      <c r="B151" s="23" t="s">
        <v>73</v>
      </c>
    </row>
    <row r="152" spans="2:5" ht="19.5" customHeight="1">
      <c r="B152" s="97" t="s">
        <v>181</v>
      </c>
      <c r="C152" s="97"/>
      <c r="D152" s="97"/>
      <c r="E152" s="97"/>
    </row>
    <row r="154" spans="1:2" ht="15.75">
      <c r="A154" s="22">
        <v>26</v>
      </c>
      <c r="B154" s="23" t="s">
        <v>123</v>
      </c>
    </row>
    <row r="155" spans="2:5" ht="37.5" customHeight="1">
      <c r="B155" s="96" t="s">
        <v>135</v>
      </c>
      <c r="C155" s="96"/>
      <c r="D155" s="96"/>
      <c r="E155" s="96"/>
    </row>
    <row r="157" spans="3:4" ht="31.5">
      <c r="C157" s="72" t="s">
        <v>54</v>
      </c>
      <c r="D157" s="72" t="s">
        <v>55</v>
      </c>
    </row>
    <row r="158" spans="3:4" ht="15.75">
      <c r="C158" s="72" t="s">
        <v>158</v>
      </c>
      <c r="D158" s="72" t="s">
        <v>158</v>
      </c>
    </row>
    <row r="159" ht="15.75">
      <c r="B159" s="84" t="s">
        <v>56</v>
      </c>
    </row>
    <row r="160" spans="2:4" ht="15.75">
      <c r="B160" s="21" t="s">
        <v>57</v>
      </c>
      <c r="C160" s="28">
        <f>'IS'!C39</f>
        <v>2415</v>
      </c>
      <c r="D160" s="28">
        <f>'IS'!G39</f>
        <v>2415</v>
      </c>
    </row>
    <row r="161" spans="2:4" ht="15.75">
      <c r="B161" s="21" t="s">
        <v>131</v>
      </c>
      <c r="C161" s="28">
        <v>66800</v>
      </c>
      <c r="D161" s="28">
        <v>66800</v>
      </c>
    </row>
    <row r="163" spans="2:4" ht="15.75">
      <c r="B163" s="21" t="s">
        <v>78</v>
      </c>
      <c r="C163" s="85">
        <f>C160*100/C161</f>
        <v>3.6152694610778444</v>
      </c>
      <c r="D163" s="85">
        <f>D160*100/D161</f>
        <v>3.6152694610778444</v>
      </c>
    </row>
    <row r="165" spans="2:4" ht="15.75">
      <c r="B165" s="86" t="s">
        <v>124</v>
      </c>
      <c r="C165" s="87">
        <f>C163</f>
        <v>3.6152694610778444</v>
      </c>
      <c r="D165" s="87">
        <f>D163</f>
        <v>3.6152694610778444</v>
      </c>
    </row>
    <row r="167" spans="2:5" ht="16.5" customHeight="1">
      <c r="B167" s="96" t="s">
        <v>120</v>
      </c>
      <c r="C167" s="96"/>
      <c r="D167" s="96"/>
      <c r="E167" s="96"/>
    </row>
    <row r="169" spans="1:2" ht="15.75">
      <c r="A169" s="22">
        <v>27</v>
      </c>
      <c r="B169" s="23" t="s">
        <v>74</v>
      </c>
    </row>
    <row r="170" spans="2:5" ht="32.25" customHeight="1">
      <c r="B170" s="96" t="s">
        <v>190</v>
      </c>
      <c r="C170" s="96"/>
      <c r="D170" s="96"/>
      <c r="E170" s="96"/>
    </row>
    <row r="171" ht="9.75" customHeight="1"/>
    <row r="173" ht="15.75">
      <c r="B173" s="21" t="s">
        <v>132</v>
      </c>
    </row>
  </sheetData>
  <mergeCells count="44">
    <mergeCell ref="B129:E129"/>
    <mergeCell ref="B131:E131"/>
    <mergeCell ref="B125:E125"/>
    <mergeCell ref="B117:E117"/>
    <mergeCell ref="B119:E119"/>
    <mergeCell ref="B123:E123"/>
    <mergeCell ref="B127:E127"/>
    <mergeCell ref="B18:E18"/>
    <mergeCell ref="B21:E21"/>
    <mergeCell ref="B30:E30"/>
    <mergeCell ref="B50:E50"/>
    <mergeCell ref="B27:E27"/>
    <mergeCell ref="B24:E24"/>
    <mergeCell ref="B53:E53"/>
    <mergeCell ref="B59:E59"/>
    <mergeCell ref="B67:E67"/>
    <mergeCell ref="B56:E56"/>
    <mergeCell ref="B62:E62"/>
    <mergeCell ref="B74:E74"/>
    <mergeCell ref="B110:E110"/>
    <mergeCell ref="B112:E112"/>
    <mergeCell ref="B113:E113"/>
    <mergeCell ref="B76:E76"/>
    <mergeCell ref="B92:E92"/>
    <mergeCell ref="B170:E170"/>
    <mergeCell ref="C79:D79"/>
    <mergeCell ref="B90:E90"/>
    <mergeCell ref="B146:E146"/>
    <mergeCell ref="B167:E167"/>
    <mergeCell ref="B95:E95"/>
    <mergeCell ref="B143:E143"/>
    <mergeCell ref="B155:E155"/>
    <mergeCell ref="B115:E115"/>
    <mergeCell ref="B114:E114"/>
    <mergeCell ref="B149:E149"/>
    <mergeCell ref="B152:E152"/>
    <mergeCell ref="B10:E10"/>
    <mergeCell ref="B12:E12"/>
    <mergeCell ref="B15:E15"/>
    <mergeCell ref="B14:E14"/>
    <mergeCell ref="B98:E98"/>
    <mergeCell ref="B77:E77"/>
    <mergeCell ref="B71:E71"/>
    <mergeCell ref="B68:E68"/>
  </mergeCells>
  <printOptions/>
  <pageMargins left="0.75" right="0.75" top="0.5" bottom="0.5" header="0.5" footer="0.5"/>
  <pageSetup horizontalDpi="600" verticalDpi="600" orientation="portrait" paperSize="9" scale="80" r:id="rId2"/>
  <rowBreaks count="3" manualBreakCount="3">
    <brk id="48" max="255" man="1"/>
    <brk id="89" max="255" man="1"/>
    <brk id="1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Ng Soon Hong</cp:lastModifiedBy>
  <cp:lastPrinted>2004-05-26T05:35:50Z</cp:lastPrinted>
  <dcterms:created xsi:type="dcterms:W3CDTF">2003-08-01T03:54:06Z</dcterms:created>
  <dcterms:modified xsi:type="dcterms:W3CDTF">2004-05-26T07:03:38Z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-1923355012</vt:i4>
  </property>
  <property fmtid="{D5CDD505-2E9C-101B-9397-08002B2CF9AE}" pid="3" name="_EmailSubject">
    <vt:lpwstr>Coastal 1st Quarter Result</vt:lpwstr>
  </property>
  <property fmtid="{D5CDD505-2E9C-101B-9397-08002B2CF9AE}" pid="4" name="_AuthorEmail">
    <vt:lpwstr>coastal@tm.net.my</vt:lpwstr>
  </property>
  <property fmtid="{D5CDD505-2E9C-101B-9397-08002B2CF9AE}" pid="5" name="_AuthorEmailDisplayName">
    <vt:lpwstr>nshong</vt:lpwstr>
  </property>
  <property fmtid="{D5CDD505-2E9C-101B-9397-08002B2CF9AE}" pid="6" name="_PreviousAdHocReviewCycleID">
    <vt:i4>-1923355012</vt:i4>
  </property>
</Properties>
</file>